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7920" windowHeight="5175" activeTab="0"/>
  </bookViews>
  <sheets>
    <sheet name="graph_localtime247" sheetId="1" r:id="rId1"/>
    <sheet name="247" sheetId="2" r:id="rId2"/>
    <sheet name="get_doy" sheetId="3" r:id="rId3"/>
    <sheet name="readme" sheetId="4" r:id="rId4"/>
  </sheets>
  <externalReferences>
    <externalReference r:id="rId7"/>
  </externalReferences>
  <definedNames>
    <definedName name="rg01">#REF!</definedName>
    <definedName name="rg01_126">#REF!</definedName>
    <definedName name="rg02">#REF!</definedName>
    <definedName name="rg03">#REF!</definedName>
    <definedName name="rg04">#REF!</definedName>
    <definedName name="rg05">#REF!</definedName>
    <definedName name="rg06">#REF!</definedName>
    <definedName name="rg07">#REF!</definedName>
    <definedName name="rg08">#REF!</definedName>
    <definedName name="rg09">#REF!</definedName>
    <definedName name="rg10">#REF!</definedName>
    <definedName name="rg11">#REF!</definedName>
    <definedName name="rg3_126">#REF!</definedName>
  </definedNames>
  <calcPr fullCalcOnLoad="1"/>
</workbook>
</file>

<file path=xl/sharedStrings.xml><?xml version="1.0" encoding="utf-8"?>
<sst xmlns="http://schemas.openxmlformats.org/spreadsheetml/2006/main" count="63" uniqueCount="61">
  <si>
    <t>station-id</t>
  </si>
  <si>
    <t xml:space="preserve"> year</t>
  </si>
  <si>
    <t xml:space="preserve"> day of year</t>
  </si>
  <si>
    <t xml:space="preserve"> time (hhmm; JST)</t>
  </si>
  <si>
    <t xml:space="preserve"> mean wind speed</t>
  </si>
  <si>
    <t xml:space="preserve"> mean wind direction</t>
  </si>
  <si>
    <t xml:space="preserve"> standard deviation of wind direction</t>
  </si>
  <si>
    <t xml:space="preserve"> maximum wind speed</t>
  </si>
  <si>
    <t xml:space="preserve"> hour of max. wind speed</t>
  </si>
  <si>
    <t xml:space="preserve"> min of max. wind speed</t>
  </si>
  <si>
    <t xml:space="preserve"> wind direction at the max. wind speed</t>
  </si>
  <si>
    <t xml:space="preserve"> air temperature</t>
  </si>
  <si>
    <t xml:space="preserve"> relative humidity</t>
  </si>
  <si>
    <t xml:space="preserve"> solar radiation</t>
  </si>
  <si>
    <t xml:space="preserve"> precipitation</t>
  </si>
  <si>
    <t xml:space="preserve"> air pressure</t>
  </si>
  <si>
    <t xml:space="preserve"> box. temp.</t>
  </si>
  <si>
    <t xml:space="preserve"> battery volt . </t>
  </si>
  <si>
    <t>org</t>
  </si>
  <si>
    <t>DOY</t>
  </si>
  <si>
    <t>YYYY</t>
  </si>
  <si>
    <t>MM</t>
  </si>
  <si>
    <t>DD</t>
  </si>
  <si>
    <t>Z時</t>
  </si>
  <si>
    <t>降水量</t>
  </si>
  <si>
    <t>01Z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</si>
  <si>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</si>
  <si>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</si>
  <si>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</si>
  <si>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</si>
  <si>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</si>
  <si>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</si>
  <si>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</si>
  <si>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</si>
  <si>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</si>
  <si>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</si>
  <si>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</si>
  <si>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</si>
  <si>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</si>
  <si>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</si>
  <si>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get_doy</t>
  </si>
  <si>
    <t>day of year calucurate</t>
  </si>
  <si>
    <t>data get from http://hydro.iis.u-tokyo.ac.jp/MRR/AWS/?M=D</t>
  </si>
  <si>
    <t>save Disk as name of *.csv</t>
  </si>
  <si>
    <t>open</t>
  </si>
  <si>
    <t>copy insert column name</t>
  </si>
  <si>
    <t>sheet name</t>
  </si>
  <si>
    <t>st line</t>
  </si>
  <si>
    <t>ed line</t>
  </si>
  <si>
    <t>DOY</t>
  </si>
  <si>
    <t>date</t>
  </si>
  <si>
    <t>graph label</t>
  </si>
  <si>
    <t>JST</t>
  </si>
  <si>
    <t>start</t>
  </si>
  <si>
    <t>end</t>
  </si>
  <si>
    <t>average air temp.</t>
  </si>
  <si>
    <t>015</t>
  </si>
  <si>
    <t>down loaded data select</t>
  </si>
  <si>
    <t>a1:a144</t>
  </si>
  <si>
    <t>pasete</t>
  </si>
  <si>
    <t>a3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</si>
</sst>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&quot;2003年&quot;\ General"/>
    <numFmt numFmtId="183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181" fontId="0" fillId="0" borderId="0" xfId="0" applyNumberFormat="1" applyAlignment="1">
      <alignment/>
    </xf>
    <xf numFmtId="0" fontId="0" fillId="0" borderId="0" xfId="20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IIS屋上AWSにおける時間雨量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graph_localtime247!$E$3</c:f>
              <c:strCache>
                <c:ptCount val="1"/>
                <c:pt idx="0">
                  <c:v>降水量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graph_localtime247!$A$4:$A$27</c:f>
              <c:numCache/>
            </c:numRef>
          </c:cat>
          <c:val>
            <c:numRef>
              <c:f>graph_localtime247!$E$4:$E$27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22.3</c:v>
                </c:pt>
                <c:pt idx="23">
                  <c:v>12.2</c:v>
                </c:pt>
              </c:numCache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title>
          <c:tx>
            <c:strRef>
              <c:f>graph_localtime247!$G$2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latin typeface="ＭＳ Ｐゴシック"/>
                  <a:ea typeface="ＭＳ Ｐゴシック"/>
                  <a:cs typeface="ＭＳ Ｐゴシック"/>
                </a:defRPr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1026"/>
        <c:crosses val="autoZero"/>
        <c:auto val="1"/>
        <c:lblOffset val="100"/>
        <c:tickLblSkip val="2"/>
        <c:noMultiLvlLbl val="0"/>
      </c:catAx>
      <c:valAx>
        <c:axId val="2932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雨量(mm)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27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graph_localtime247!$H$2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'247'!$O$1</c:f>
              <c:strCache>
                <c:ptCount val="1"/>
                <c:pt idx="0">
                  <c:v> precipitation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'247'!$D$2:$D$147</c:f>
              <c:numCache>
                <c:ptCount val="1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  <c:pt idx="144">
                  <c:v>2400</c:v>
                </c:pt>
              </c:numCache>
            </c:numRef>
          </c:cat>
          <c:val>
            <c:numRef>
              <c:f>'247'!$O$2:$O$147</c:f>
              <c:numCache>
                <c:ptCount val="14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</c:v>
                </c:pt>
                <c:pt idx="131">
                  <c:v>0.1</c:v>
                </c:pt>
                <c:pt idx="132">
                  <c:v>0</c:v>
                </c:pt>
                <c:pt idx="133">
                  <c:v>0.3</c:v>
                </c:pt>
                <c:pt idx="134">
                  <c:v>0.1</c:v>
                </c:pt>
                <c:pt idx="135">
                  <c:v>0.8</c:v>
                </c:pt>
                <c:pt idx="136">
                  <c:v>1.6</c:v>
                </c:pt>
                <c:pt idx="137">
                  <c:v>7.5</c:v>
                </c:pt>
                <c:pt idx="138">
                  <c:v>12</c:v>
                </c:pt>
                <c:pt idx="139">
                  <c:v>5.8</c:v>
                </c:pt>
                <c:pt idx="140">
                  <c:v>2.7</c:v>
                </c:pt>
                <c:pt idx="141">
                  <c:v>0.7</c:v>
                </c:pt>
                <c:pt idx="142">
                  <c:v>0.1</c:v>
                </c:pt>
                <c:pt idx="143">
                  <c:v>0.6</c:v>
                </c:pt>
                <c:pt idx="144">
                  <c:v>2.3</c:v>
                </c:pt>
              </c:numCache>
            </c:numRef>
          </c:val>
        </c:ser>
        <c:axId val="62562643"/>
        <c:axId val="26192876"/>
      </c:barChart>
      <c:lineChart>
        <c:grouping val="standard"/>
        <c:varyColors val="0"/>
        <c:ser>
          <c:idx val="0"/>
          <c:order val="1"/>
          <c:tx>
            <c:strRef>
              <c:f>'247'!$L$1</c:f>
              <c:strCache>
                <c:ptCount val="1"/>
                <c:pt idx="0">
                  <c:v> air temperature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'247'!$L$2:$L$147</c:f>
              <c:numCache>
                <c:ptCount val="146"/>
                <c:pt idx="1">
                  <c:v>25.57</c:v>
                </c:pt>
                <c:pt idx="2">
                  <c:v>25.47</c:v>
                </c:pt>
                <c:pt idx="3">
                  <c:v>25.42</c:v>
                </c:pt>
                <c:pt idx="4">
                  <c:v>25.38</c:v>
                </c:pt>
                <c:pt idx="5">
                  <c:v>25.33</c:v>
                </c:pt>
                <c:pt idx="6">
                  <c:v>25.27</c:v>
                </c:pt>
                <c:pt idx="7">
                  <c:v>25.25</c:v>
                </c:pt>
                <c:pt idx="8">
                  <c:v>25.21</c:v>
                </c:pt>
                <c:pt idx="9">
                  <c:v>25.16</c:v>
                </c:pt>
                <c:pt idx="10">
                  <c:v>25.15</c:v>
                </c:pt>
                <c:pt idx="11">
                  <c:v>25.06</c:v>
                </c:pt>
                <c:pt idx="12">
                  <c:v>24.96</c:v>
                </c:pt>
                <c:pt idx="13">
                  <c:v>24.87</c:v>
                </c:pt>
                <c:pt idx="14">
                  <c:v>24.84</c:v>
                </c:pt>
                <c:pt idx="15">
                  <c:v>24.78</c:v>
                </c:pt>
                <c:pt idx="16">
                  <c:v>24.7</c:v>
                </c:pt>
                <c:pt idx="17">
                  <c:v>24.59</c:v>
                </c:pt>
                <c:pt idx="18">
                  <c:v>24.45</c:v>
                </c:pt>
                <c:pt idx="19">
                  <c:v>24.31</c:v>
                </c:pt>
                <c:pt idx="20">
                  <c:v>24.14</c:v>
                </c:pt>
                <c:pt idx="21">
                  <c:v>24.01</c:v>
                </c:pt>
                <c:pt idx="22">
                  <c:v>24.03</c:v>
                </c:pt>
                <c:pt idx="23">
                  <c:v>24.01</c:v>
                </c:pt>
                <c:pt idx="24">
                  <c:v>23.95</c:v>
                </c:pt>
                <c:pt idx="25">
                  <c:v>23.86</c:v>
                </c:pt>
                <c:pt idx="26">
                  <c:v>23.79</c:v>
                </c:pt>
                <c:pt idx="27">
                  <c:v>23.81</c:v>
                </c:pt>
                <c:pt idx="28">
                  <c:v>23.85</c:v>
                </c:pt>
                <c:pt idx="29">
                  <c:v>23.82</c:v>
                </c:pt>
                <c:pt idx="30">
                  <c:v>23.87</c:v>
                </c:pt>
                <c:pt idx="31">
                  <c:v>23.91</c:v>
                </c:pt>
                <c:pt idx="32">
                  <c:v>23.99</c:v>
                </c:pt>
                <c:pt idx="33">
                  <c:v>24.09</c:v>
                </c:pt>
                <c:pt idx="34">
                  <c:v>24.24</c:v>
                </c:pt>
                <c:pt idx="35">
                  <c:v>24.62</c:v>
                </c:pt>
                <c:pt idx="36">
                  <c:v>24.93</c:v>
                </c:pt>
                <c:pt idx="37">
                  <c:v>25</c:v>
                </c:pt>
                <c:pt idx="38">
                  <c:v>25.33</c:v>
                </c:pt>
                <c:pt idx="39">
                  <c:v>25.52</c:v>
                </c:pt>
                <c:pt idx="40">
                  <c:v>25.74</c:v>
                </c:pt>
                <c:pt idx="41">
                  <c:v>26.1</c:v>
                </c:pt>
                <c:pt idx="42">
                  <c:v>26.54</c:v>
                </c:pt>
                <c:pt idx="43">
                  <c:v>27.11</c:v>
                </c:pt>
                <c:pt idx="44">
                  <c:v>27.63</c:v>
                </c:pt>
                <c:pt idx="45">
                  <c:v>28.18</c:v>
                </c:pt>
                <c:pt idx="46">
                  <c:v>28.92</c:v>
                </c:pt>
                <c:pt idx="47">
                  <c:v>29.35</c:v>
                </c:pt>
                <c:pt idx="48">
                  <c:v>29.26</c:v>
                </c:pt>
                <c:pt idx="49">
                  <c:v>29.91</c:v>
                </c:pt>
                <c:pt idx="50">
                  <c:v>30.07</c:v>
                </c:pt>
                <c:pt idx="51">
                  <c:v>29.59</c:v>
                </c:pt>
                <c:pt idx="52">
                  <c:v>29.11</c:v>
                </c:pt>
                <c:pt idx="53">
                  <c:v>29.01</c:v>
                </c:pt>
                <c:pt idx="54">
                  <c:v>29.11</c:v>
                </c:pt>
                <c:pt idx="55">
                  <c:v>29.34</c:v>
                </c:pt>
                <c:pt idx="56">
                  <c:v>29.85</c:v>
                </c:pt>
                <c:pt idx="57">
                  <c:v>30.38</c:v>
                </c:pt>
                <c:pt idx="58">
                  <c:v>30.57</c:v>
                </c:pt>
                <c:pt idx="59">
                  <c:v>30.5</c:v>
                </c:pt>
                <c:pt idx="60">
                  <c:v>30.8</c:v>
                </c:pt>
                <c:pt idx="61">
                  <c:v>32.01</c:v>
                </c:pt>
                <c:pt idx="62">
                  <c:v>32.65</c:v>
                </c:pt>
                <c:pt idx="63">
                  <c:v>33.08</c:v>
                </c:pt>
                <c:pt idx="64">
                  <c:v>32.87</c:v>
                </c:pt>
                <c:pt idx="65">
                  <c:v>32.69</c:v>
                </c:pt>
                <c:pt idx="66">
                  <c:v>33.19</c:v>
                </c:pt>
                <c:pt idx="67">
                  <c:v>33.41</c:v>
                </c:pt>
                <c:pt idx="68">
                  <c:v>33.81</c:v>
                </c:pt>
                <c:pt idx="69">
                  <c:v>33.84</c:v>
                </c:pt>
                <c:pt idx="70">
                  <c:v>33.67</c:v>
                </c:pt>
                <c:pt idx="71">
                  <c:v>33.94</c:v>
                </c:pt>
                <c:pt idx="72">
                  <c:v>33.81</c:v>
                </c:pt>
                <c:pt idx="73">
                  <c:v>34.04</c:v>
                </c:pt>
                <c:pt idx="74">
                  <c:v>34.33</c:v>
                </c:pt>
                <c:pt idx="75">
                  <c:v>34.56</c:v>
                </c:pt>
                <c:pt idx="76">
                  <c:v>34.19</c:v>
                </c:pt>
                <c:pt idx="77">
                  <c:v>33.73</c:v>
                </c:pt>
                <c:pt idx="78">
                  <c:v>33.34</c:v>
                </c:pt>
                <c:pt idx="79">
                  <c:v>31.83</c:v>
                </c:pt>
                <c:pt idx="80">
                  <c:v>30.94</c:v>
                </c:pt>
                <c:pt idx="81">
                  <c:v>30.95</c:v>
                </c:pt>
                <c:pt idx="82">
                  <c:v>31.07</c:v>
                </c:pt>
                <c:pt idx="83">
                  <c:v>30.8</c:v>
                </c:pt>
                <c:pt idx="84">
                  <c:v>30.91</c:v>
                </c:pt>
                <c:pt idx="85">
                  <c:v>31.4</c:v>
                </c:pt>
                <c:pt idx="86">
                  <c:v>30.88</c:v>
                </c:pt>
                <c:pt idx="87">
                  <c:v>30.39</c:v>
                </c:pt>
                <c:pt idx="88">
                  <c:v>30.55</c:v>
                </c:pt>
                <c:pt idx="89">
                  <c:v>29.97</c:v>
                </c:pt>
                <c:pt idx="90">
                  <c:v>29.74</c:v>
                </c:pt>
                <c:pt idx="91">
                  <c:v>30.05</c:v>
                </c:pt>
                <c:pt idx="92">
                  <c:v>30.02</c:v>
                </c:pt>
                <c:pt idx="93">
                  <c:v>29.7</c:v>
                </c:pt>
                <c:pt idx="94">
                  <c:v>29.36</c:v>
                </c:pt>
                <c:pt idx="95">
                  <c:v>28.91</c:v>
                </c:pt>
                <c:pt idx="96">
                  <c:v>28.38</c:v>
                </c:pt>
                <c:pt idx="97">
                  <c:v>28.17</c:v>
                </c:pt>
                <c:pt idx="98">
                  <c:v>28.11</c:v>
                </c:pt>
                <c:pt idx="99">
                  <c:v>28.16</c:v>
                </c:pt>
                <c:pt idx="100">
                  <c:v>28.43</c:v>
                </c:pt>
                <c:pt idx="101">
                  <c:v>28.54</c:v>
                </c:pt>
                <c:pt idx="102">
                  <c:v>28.35</c:v>
                </c:pt>
                <c:pt idx="103">
                  <c:v>28.1</c:v>
                </c:pt>
                <c:pt idx="104">
                  <c:v>27.99</c:v>
                </c:pt>
                <c:pt idx="105">
                  <c:v>27.9</c:v>
                </c:pt>
                <c:pt idx="106">
                  <c:v>27.86</c:v>
                </c:pt>
                <c:pt idx="107">
                  <c:v>27.81</c:v>
                </c:pt>
                <c:pt idx="108">
                  <c:v>27.61</c:v>
                </c:pt>
                <c:pt idx="109">
                  <c:v>27.57</c:v>
                </c:pt>
                <c:pt idx="110">
                  <c:v>27.39</c:v>
                </c:pt>
                <c:pt idx="111">
                  <c:v>27.24</c:v>
                </c:pt>
                <c:pt idx="112">
                  <c:v>27.17</c:v>
                </c:pt>
                <c:pt idx="113">
                  <c:v>27.08</c:v>
                </c:pt>
                <c:pt idx="114">
                  <c:v>27.03</c:v>
                </c:pt>
                <c:pt idx="115">
                  <c:v>26.93</c:v>
                </c:pt>
                <c:pt idx="116">
                  <c:v>26.92</c:v>
                </c:pt>
                <c:pt idx="117">
                  <c:v>26.82</c:v>
                </c:pt>
                <c:pt idx="118">
                  <c:v>26.72</c:v>
                </c:pt>
                <c:pt idx="119">
                  <c:v>26.53</c:v>
                </c:pt>
                <c:pt idx="120">
                  <c:v>26.45</c:v>
                </c:pt>
                <c:pt idx="121">
                  <c:v>26.46</c:v>
                </c:pt>
                <c:pt idx="122">
                  <c:v>26.41</c:v>
                </c:pt>
                <c:pt idx="123">
                  <c:v>26.29</c:v>
                </c:pt>
                <c:pt idx="124">
                  <c:v>26.22</c:v>
                </c:pt>
                <c:pt idx="125">
                  <c:v>26.19</c:v>
                </c:pt>
                <c:pt idx="126">
                  <c:v>26.17</c:v>
                </c:pt>
                <c:pt idx="127">
                  <c:v>26.04</c:v>
                </c:pt>
                <c:pt idx="128">
                  <c:v>25.92</c:v>
                </c:pt>
                <c:pt idx="129">
                  <c:v>25.81</c:v>
                </c:pt>
                <c:pt idx="130">
                  <c:v>25.7</c:v>
                </c:pt>
                <c:pt idx="131">
                  <c:v>25.47</c:v>
                </c:pt>
                <c:pt idx="132">
                  <c:v>25.1</c:v>
                </c:pt>
                <c:pt idx="133">
                  <c:v>24.75</c:v>
                </c:pt>
                <c:pt idx="134">
                  <c:v>24.31</c:v>
                </c:pt>
                <c:pt idx="135">
                  <c:v>24.01</c:v>
                </c:pt>
                <c:pt idx="136">
                  <c:v>23.87</c:v>
                </c:pt>
                <c:pt idx="137">
                  <c:v>23.56</c:v>
                </c:pt>
                <c:pt idx="138">
                  <c:v>23.22</c:v>
                </c:pt>
                <c:pt idx="139">
                  <c:v>22.97</c:v>
                </c:pt>
                <c:pt idx="140">
                  <c:v>22.92</c:v>
                </c:pt>
                <c:pt idx="141">
                  <c:v>22.89</c:v>
                </c:pt>
                <c:pt idx="142">
                  <c:v>22.72</c:v>
                </c:pt>
                <c:pt idx="143">
                  <c:v>22.79</c:v>
                </c:pt>
                <c:pt idx="144">
                  <c:v>22.92</c:v>
                </c:pt>
              </c:numCache>
            </c:numRef>
          </c:val>
          <c:smooth val="0"/>
        </c:ser>
        <c:axId val="34409293"/>
        <c:axId val="41248182"/>
      </c:lineChart>
      <c:catAx>
        <c:axId val="62562643"/>
        <c:scaling>
          <c:orientation val="minMax"/>
        </c:scaling>
        <c:axPos val="b"/>
        <c:title>
          <c:tx>
            <c:strRef>
              <c:f>graph_localtime247!$I$2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>
                  <a:latin typeface="ＭＳ Ｐゴシック"/>
                  <a:ea typeface="ＭＳ Ｐゴシック"/>
                  <a:cs typeface="ＭＳ Ｐゴシック"/>
                </a:defRPr>
              </a:pPr>
            </a:p>
          </c:txPr>
        </c:title>
        <c:delete val="0"/>
        <c:numFmt formatCode="0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2876"/>
        <c:crosses val="autoZero"/>
        <c:auto val="0"/>
        <c:lblOffset val="100"/>
        <c:tickLblSkip val="12"/>
        <c:tickMarkSkip val="12"/>
        <c:noMultiLvlLbl val="0"/>
      </c:catAx>
      <c:valAx>
        <c:axId val="2619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rain(mm)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62643"/>
        <c:crossesAt val="1"/>
        <c:crossBetween val="between"/>
        <c:dispUnits/>
      </c:valAx>
      <c:catAx>
        <c:axId val="34409293"/>
        <c:scaling>
          <c:orientation val="minMax"/>
        </c:scaling>
        <c:axPos val="b"/>
        <c:delete val="1"/>
        <c:majorTickMark val="in"/>
        <c:minorTickMark val="none"/>
        <c:tickLblPos val="nextTo"/>
        <c:crossAx val="41248182"/>
        <c:crosses val="autoZero"/>
        <c:auto val="0"/>
        <c:lblOffset val="100"/>
        <c:noMultiLvlLbl val="0"/>
      </c:catAx>
      <c:valAx>
        <c:axId val="4124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temp(degree)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0929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Temperatuer &amp; Relative Humidity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'247'!$M$1</c:f>
              <c:strCache>
                <c:ptCount val="1"/>
                <c:pt idx="0">
                  <c:v> relative humidity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'247'!$D$2:$D$147</c:f>
              <c:numCache>
                <c:ptCount val="1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300</c:v>
                </c:pt>
                <c:pt idx="19">
                  <c:v>310</c:v>
                </c:pt>
                <c:pt idx="20">
                  <c:v>320</c:v>
                </c:pt>
                <c:pt idx="21">
                  <c:v>330</c:v>
                </c:pt>
                <c:pt idx="22">
                  <c:v>340</c:v>
                </c:pt>
                <c:pt idx="23">
                  <c:v>350</c:v>
                </c:pt>
                <c:pt idx="24">
                  <c:v>400</c:v>
                </c:pt>
                <c:pt idx="25">
                  <c:v>410</c:v>
                </c:pt>
                <c:pt idx="26">
                  <c:v>420</c:v>
                </c:pt>
                <c:pt idx="27">
                  <c:v>430</c:v>
                </c:pt>
                <c:pt idx="28">
                  <c:v>440</c:v>
                </c:pt>
                <c:pt idx="29">
                  <c:v>450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600</c:v>
                </c:pt>
                <c:pt idx="37">
                  <c:v>610</c:v>
                </c:pt>
                <c:pt idx="38">
                  <c:v>620</c:v>
                </c:pt>
                <c:pt idx="39">
                  <c:v>630</c:v>
                </c:pt>
                <c:pt idx="40">
                  <c:v>640</c:v>
                </c:pt>
                <c:pt idx="41">
                  <c:v>650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800</c:v>
                </c:pt>
                <c:pt idx="49">
                  <c:v>810</c:v>
                </c:pt>
                <c:pt idx="50">
                  <c:v>820</c:v>
                </c:pt>
                <c:pt idx="51">
                  <c:v>830</c:v>
                </c:pt>
                <c:pt idx="52">
                  <c:v>840</c:v>
                </c:pt>
                <c:pt idx="53">
                  <c:v>850</c:v>
                </c:pt>
                <c:pt idx="54">
                  <c:v>900</c:v>
                </c:pt>
                <c:pt idx="55">
                  <c:v>910</c:v>
                </c:pt>
                <c:pt idx="56">
                  <c:v>920</c:v>
                </c:pt>
                <c:pt idx="57">
                  <c:v>930</c:v>
                </c:pt>
                <c:pt idx="58">
                  <c:v>940</c:v>
                </c:pt>
                <c:pt idx="59">
                  <c:v>950</c:v>
                </c:pt>
                <c:pt idx="60">
                  <c:v>1000</c:v>
                </c:pt>
                <c:pt idx="61">
                  <c:v>1010</c:v>
                </c:pt>
                <c:pt idx="62">
                  <c:v>1020</c:v>
                </c:pt>
                <c:pt idx="63">
                  <c:v>1030</c:v>
                </c:pt>
                <c:pt idx="64">
                  <c:v>1040</c:v>
                </c:pt>
                <c:pt idx="65">
                  <c:v>1050</c:v>
                </c:pt>
                <c:pt idx="66">
                  <c:v>1100</c:v>
                </c:pt>
                <c:pt idx="67">
                  <c:v>1110</c:v>
                </c:pt>
                <c:pt idx="68">
                  <c:v>1120</c:v>
                </c:pt>
                <c:pt idx="69">
                  <c:v>1130</c:v>
                </c:pt>
                <c:pt idx="70">
                  <c:v>1140</c:v>
                </c:pt>
                <c:pt idx="71">
                  <c:v>1150</c:v>
                </c:pt>
                <c:pt idx="72">
                  <c:v>1200</c:v>
                </c:pt>
                <c:pt idx="73">
                  <c:v>1210</c:v>
                </c:pt>
                <c:pt idx="74">
                  <c:v>1220</c:v>
                </c:pt>
                <c:pt idx="75">
                  <c:v>1230</c:v>
                </c:pt>
                <c:pt idx="76">
                  <c:v>1240</c:v>
                </c:pt>
                <c:pt idx="77">
                  <c:v>1250</c:v>
                </c:pt>
                <c:pt idx="78">
                  <c:v>1300</c:v>
                </c:pt>
                <c:pt idx="79">
                  <c:v>1310</c:v>
                </c:pt>
                <c:pt idx="80">
                  <c:v>1320</c:v>
                </c:pt>
                <c:pt idx="81">
                  <c:v>1330</c:v>
                </c:pt>
                <c:pt idx="82">
                  <c:v>1340</c:v>
                </c:pt>
                <c:pt idx="83">
                  <c:v>1350</c:v>
                </c:pt>
                <c:pt idx="84">
                  <c:v>1400</c:v>
                </c:pt>
                <c:pt idx="85">
                  <c:v>1410</c:v>
                </c:pt>
                <c:pt idx="86">
                  <c:v>1420</c:v>
                </c:pt>
                <c:pt idx="87">
                  <c:v>1430</c:v>
                </c:pt>
                <c:pt idx="88">
                  <c:v>1440</c:v>
                </c:pt>
                <c:pt idx="89">
                  <c:v>1450</c:v>
                </c:pt>
                <c:pt idx="90">
                  <c:v>1500</c:v>
                </c:pt>
                <c:pt idx="91">
                  <c:v>1510</c:v>
                </c:pt>
                <c:pt idx="92">
                  <c:v>1520</c:v>
                </c:pt>
                <c:pt idx="93">
                  <c:v>1530</c:v>
                </c:pt>
                <c:pt idx="94">
                  <c:v>1540</c:v>
                </c:pt>
                <c:pt idx="95">
                  <c:v>1550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1700</c:v>
                </c:pt>
                <c:pt idx="103">
                  <c:v>1710</c:v>
                </c:pt>
                <c:pt idx="104">
                  <c:v>1720</c:v>
                </c:pt>
                <c:pt idx="105">
                  <c:v>1730</c:v>
                </c:pt>
                <c:pt idx="106">
                  <c:v>1740</c:v>
                </c:pt>
                <c:pt idx="107">
                  <c:v>1750</c:v>
                </c:pt>
                <c:pt idx="108">
                  <c:v>1800</c:v>
                </c:pt>
                <c:pt idx="109">
                  <c:v>1810</c:v>
                </c:pt>
                <c:pt idx="110">
                  <c:v>1820</c:v>
                </c:pt>
                <c:pt idx="111">
                  <c:v>1830</c:v>
                </c:pt>
                <c:pt idx="112">
                  <c:v>1840</c:v>
                </c:pt>
                <c:pt idx="113">
                  <c:v>1850</c:v>
                </c:pt>
                <c:pt idx="114">
                  <c:v>1900</c:v>
                </c:pt>
                <c:pt idx="115">
                  <c:v>1910</c:v>
                </c:pt>
                <c:pt idx="116">
                  <c:v>1920</c:v>
                </c:pt>
                <c:pt idx="117">
                  <c:v>1930</c:v>
                </c:pt>
                <c:pt idx="118">
                  <c:v>1940</c:v>
                </c:pt>
                <c:pt idx="119">
                  <c:v>1950</c:v>
                </c:pt>
                <c:pt idx="120">
                  <c:v>2000</c:v>
                </c:pt>
                <c:pt idx="121">
                  <c:v>2010</c:v>
                </c:pt>
                <c:pt idx="122">
                  <c:v>2020</c:v>
                </c:pt>
                <c:pt idx="123">
                  <c:v>2030</c:v>
                </c:pt>
                <c:pt idx="124">
                  <c:v>2040</c:v>
                </c:pt>
                <c:pt idx="125">
                  <c:v>2050</c:v>
                </c:pt>
                <c:pt idx="126">
                  <c:v>2100</c:v>
                </c:pt>
                <c:pt idx="127">
                  <c:v>2110</c:v>
                </c:pt>
                <c:pt idx="128">
                  <c:v>2120</c:v>
                </c:pt>
                <c:pt idx="129">
                  <c:v>2130</c:v>
                </c:pt>
                <c:pt idx="130">
                  <c:v>2140</c:v>
                </c:pt>
                <c:pt idx="131">
                  <c:v>2150</c:v>
                </c:pt>
                <c:pt idx="132">
                  <c:v>2200</c:v>
                </c:pt>
                <c:pt idx="133">
                  <c:v>2210</c:v>
                </c:pt>
                <c:pt idx="134">
                  <c:v>2220</c:v>
                </c:pt>
                <c:pt idx="135">
                  <c:v>2230</c:v>
                </c:pt>
                <c:pt idx="136">
                  <c:v>2240</c:v>
                </c:pt>
                <c:pt idx="137">
                  <c:v>2250</c:v>
                </c:pt>
                <c:pt idx="138">
                  <c:v>2300</c:v>
                </c:pt>
                <c:pt idx="139">
                  <c:v>2310</c:v>
                </c:pt>
                <c:pt idx="140">
                  <c:v>2320</c:v>
                </c:pt>
                <c:pt idx="141">
                  <c:v>2330</c:v>
                </c:pt>
                <c:pt idx="142">
                  <c:v>2340</c:v>
                </c:pt>
                <c:pt idx="143">
                  <c:v>2350</c:v>
                </c:pt>
                <c:pt idx="144">
                  <c:v>2400</c:v>
                </c:pt>
              </c:numCache>
            </c:numRef>
          </c:cat>
          <c:val>
            <c:numRef>
              <c:f>'247'!$M$2:$M$147</c:f>
              <c:numCache>
                <c:ptCount val="146"/>
                <c:pt idx="1">
                  <c:v>74.1</c:v>
                </c:pt>
                <c:pt idx="2">
                  <c:v>74.4</c:v>
                </c:pt>
                <c:pt idx="3">
                  <c:v>74.8</c:v>
                </c:pt>
                <c:pt idx="4">
                  <c:v>75.1</c:v>
                </c:pt>
                <c:pt idx="5">
                  <c:v>75.3</c:v>
                </c:pt>
                <c:pt idx="6">
                  <c:v>75.5</c:v>
                </c:pt>
                <c:pt idx="7">
                  <c:v>75.6</c:v>
                </c:pt>
                <c:pt idx="8">
                  <c:v>75.7</c:v>
                </c:pt>
                <c:pt idx="9">
                  <c:v>76</c:v>
                </c:pt>
                <c:pt idx="10">
                  <c:v>76.4</c:v>
                </c:pt>
                <c:pt idx="11">
                  <c:v>76.8</c:v>
                </c:pt>
                <c:pt idx="12">
                  <c:v>77.3</c:v>
                </c:pt>
                <c:pt idx="13">
                  <c:v>77.8</c:v>
                </c:pt>
                <c:pt idx="14">
                  <c:v>78.3</c:v>
                </c:pt>
                <c:pt idx="15">
                  <c:v>78.7</c:v>
                </c:pt>
                <c:pt idx="16">
                  <c:v>79.2</c:v>
                </c:pt>
                <c:pt idx="17">
                  <c:v>79.5</c:v>
                </c:pt>
                <c:pt idx="18">
                  <c:v>79.6</c:v>
                </c:pt>
                <c:pt idx="19">
                  <c:v>79.8</c:v>
                </c:pt>
                <c:pt idx="20">
                  <c:v>80.1</c:v>
                </c:pt>
                <c:pt idx="21">
                  <c:v>80.1</c:v>
                </c:pt>
                <c:pt idx="22">
                  <c:v>80.2</c:v>
                </c:pt>
                <c:pt idx="23">
                  <c:v>79.8</c:v>
                </c:pt>
                <c:pt idx="24">
                  <c:v>79.6</c:v>
                </c:pt>
                <c:pt idx="25">
                  <c:v>79.7</c:v>
                </c:pt>
                <c:pt idx="26">
                  <c:v>79.6</c:v>
                </c:pt>
                <c:pt idx="27">
                  <c:v>79.5</c:v>
                </c:pt>
                <c:pt idx="28">
                  <c:v>79.2</c:v>
                </c:pt>
                <c:pt idx="29">
                  <c:v>79.2</c:v>
                </c:pt>
                <c:pt idx="30">
                  <c:v>79.2</c:v>
                </c:pt>
                <c:pt idx="31">
                  <c:v>79</c:v>
                </c:pt>
                <c:pt idx="32">
                  <c:v>78.9</c:v>
                </c:pt>
                <c:pt idx="33">
                  <c:v>78.8</c:v>
                </c:pt>
                <c:pt idx="34">
                  <c:v>78.9</c:v>
                </c:pt>
                <c:pt idx="35">
                  <c:v>78.9</c:v>
                </c:pt>
                <c:pt idx="36">
                  <c:v>78.4</c:v>
                </c:pt>
                <c:pt idx="37">
                  <c:v>78.2</c:v>
                </c:pt>
                <c:pt idx="38">
                  <c:v>77.9</c:v>
                </c:pt>
                <c:pt idx="39">
                  <c:v>76.8</c:v>
                </c:pt>
                <c:pt idx="40">
                  <c:v>76.4</c:v>
                </c:pt>
                <c:pt idx="41">
                  <c:v>75.1</c:v>
                </c:pt>
                <c:pt idx="42">
                  <c:v>73.9</c:v>
                </c:pt>
                <c:pt idx="43">
                  <c:v>71.9</c:v>
                </c:pt>
                <c:pt idx="44">
                  <c:v>70</c:v>
                </c:pt>
                <c:pt idx="45">
                  <c:v>68.35</c:v>
                </c:pt>
                <c:pt idx="46">
                  <c:v>65.94</c:v>
                </c:pt>
                <c:pt idx="47">
                  <c:v>63.46</c:v>
                </c:pt>
                <c:pt idx="48">
                  <c:v>63.1</c:v>
                </c:pt>
                <c:pt idx="49">
                  <c:v>60.98</c:v>
                </c:pt>
                <c:pt idx="50">
                  <c:v>59.08</c:v>
                </c:pt>
                <c:pt idx="51">
                  <c:v>59.6</c:v>
                </c:pt>
                <c:pt idx="52">
                  <c:v>60.78</c:v>
                </c:pt>
                <c:pt idx="53">
                  <c:v>61.38</c:v>
                </c:pt>
                <c:pt idx="54">
                  <c:v>60.87</c:v>
                </c:pt>
                <c:pt idx="55">
                  <c:v>60.38</c:v>
                </c:pt>
                <c:pt idx="56">
                  <c:v>59.14</c:v>
                </c:pt>
                <c:pt idx="57">
                  <c:v>57.08</c:v>
                </c:pt>
                <c:pt idx="58">
                  <c:v>55.8</c:v>
                </c:pt>
                <c:pt idx="59">
                  <c:v>55.69</c:v>
                </c:pt>
                <c:pt idx="60">
                  <c:v>54.77</c:v>
                </c:pt>
                <c:pt idx="61">
                  <c:v>51.61</c:v>
                </c:pt>
                <c:pt idx="62">
                  <c:v>48.24</c:v>
                </c:pt>
                <c:pt idx="63">
                  <c:v>46.34</c:v>
                </c:pt>
                <c:pt idx="64">
                  <c:v>46.92</c:v>
                </c:pt>
                <c:pt idx="65">
                  <c:v>47.36</c:v>
                </c:pt>
                <c:pt idx="66">
                  <c:v>46.6</c:v>
                </c:pt>
                <c:pt idx="67">
                  <c:v>46.04</c:v>
                </c:pt>
                <c:pt idx="68">
                  <c:v>44.94</c:v>
                </c:pt>
                <c:pt idx="69">
                  <c:v>44.3</c:v>
                </c:pt>
                <c:pt idx="70">
                  <c:v>44.96</c:v>
                </c:pt>
                <c:pt idx="71">
                  <c:v>44.7</c:v>
                </c:pt>
                <c:pt idx="72">
                  <c:v>44.87</c:v>
                </c:pt>
                <c:pt idx="73">
                  <c:v>43.95</c:v>
                </c:pt>
                <c:pt idx="74">
                  <c:v>43.43</c:v>
                </c:pt>
                <c:pt idx="75">
                  <c:v>42.65</c:v>
                </c:pt>
                <c:pt idx="76">
                  <c:v>43.24</c:v>
                </c:pt>
                <c:pt idx="77">
                  <c:v>43.75</c:v>
                </c:pt>
                <c:pt idx="78">
                  <c:v>46.7</c:v>
                </c:pt>
                <c:pt idx="79">
                  <c:v>53.42</c:v>
                </c:pt>
                <c:pt idx="80">
                  <c:v>56.37</c:v>
                </c:pt>
                <c:pt idx="81">
                  <c:v>56.98</c:v>
                </c:pt>
                <c:pt idx="82">
                  <c:v>57.78</c:v>
                </c:pt>
                <c:pt idx="83">
                  <c:v>58.91</c:v>
                </c:pt>
                <c:pt idx="84">
                  <c:v>59.79</c:v>
                </c:pt>
                <c:pt idx="85">
                  <c:v>58.24</c:v>
                </c:pt>
                <c:pt idx="86">
                  <c:v>60.23</c:v>
                </c:pt>
                <c:pt idx="87">
                  <c:v>60.73</c:v>
                </c:pt>
                <c:pt idx="88">
                  <c:v>61.69</c:v>
                </c:pt>
                <c:pt idx="89">
                  <c:v>64.24</c:v>
                </c:pt>
                <c:pt idx="90">
                  <c:v>64.13</c:v>
                </c:pt>
                <c:pt idx="91">
                  <c:v>61.72</c:v>
                </c:pt>
                <c:pt idx="92">
                  <c:v>60.8</c:v>
                </c:pt>
                <c:pt idx="93">
                  <c:v>60.44</c:v>
                </c:pt>
                <c:pt idx="94">
                  <c:v>58.9</c:v>
                </c:pt>
                <c:pt idx="95">
                  <c:v>58.94</c:v>
                </c:pt>
                <c:pt idx="96">
                  <c:v>61.02</c:v>
                </c:pt>
                <c:pt idx="97">
                  <c:v>63.08</c:v>
                </c:pt>
                <c:pt idx="98">
                  <c:v>64.64</c:v>
                </c:pt>
                <c:pt idx="99">
                  <c:v>66.38</c:v>
                </c:pt>
                <c:pt idx="100">
                  <c:v>68.2</c:v>
                </c:pt>
                <c:pt idx="101">
                  <c:v>68.83</c:v>
                </c:pt>
                <c:pt idx="102">
                  <c:v>69.95</c:v>
                </c:pt>
                <c:pt idx="103">
                  <c:v>71</c:v>
                </c:pt>
                <c:pt idx="104">
                  <c:v>71.8</c:v>
                </c:pt>
                <c:pt idx="105">
                  <c:v>72.1</c:v>
                </c:pt>
                <c:pt idx="106">
                  <c:v>72.1</c:v>
                </c:pt>
                <c:pt idx="107">
                  <c:v>72.4</c:v>
                </c:pt>
                <c:pt idx="108">
                  <c:v>73</c:v>
                </c:pt>
                <c:pt idx="109">
                  <c:v>73.8</c:v>
                </c:pt>
                <c:pt idx="110">
                  <c:v>74.4</c:v>
                </c:pt>
                <c:pt idx="111">
                  <c:v>74.6</c:v>
                </c:pt>
                <c:pt idx="112">
                  <c:v>74.9</c:v>
                </c:pt>
                <c:pt idx="113">
                  <c:v>75.7</c:v>
                </c:pt>
                <c:pt idx="114">
                  <c:v>76</c:v>
                </c:pt>
                <c:pt idx="115">
                  <c:v>76.2</c:v>
                </c:pt>
                <c:pt idx="116">
                  <c:v>76.7</c:v>
                </c:pt>
                <c:pt idx="117">
                  <c:v>77</c:v>
                </c:pt>
                <c:pt idx="118">
                  <c:v>77.6</c:v>
                </c:pt>
                <c:pt idx="119">
                  <c:v>78.3</c:v>
                </c:pt>
                <c:pt idx="120">
                  <c:v>78.3</c:v>
                </c:pt>
                <c:pt idx="121">
                  <c:v>78.1</c:v>
                </c:pt>
                <c:pt idx="122">
                  <c:v>78</c:v>
                </c:pt>
                <c:pt idx="123">
                  <c:v>78</c:v>
                </c:pt>
                <c:pt idx="124">
                  <c:v>78.3</c:v>
                </c:pt>
                <c:pt idx="125">
                  <c:v>78.5</c:v>
                </c:pt>
                <c:pt idx="126">
                  <c:v>78.6</c:v>
                </c:pt>
                <c:pt idx="127">
                  <c:v>78.7</c:v>
                </c:pt>
                <c:pt idx="128">
                  <c:v>78.9</c:v>
                </c:pt>
                <c:pt idx="129">
                  <c:v>79.4</c:v>
                </c:pt>
                <c:pt idx="130">
                  <c:v>79.7</c:v>
                </c:pt>
                <c:pt idx="131">
                  <c:v>80.6</c:v>
                </c:pt>
                <c:pt idx="132">
                  <c:v>81.6</c:v>
                </c:pt>
                <c:pt idx="133">
                  <c:v>81.8</c:v>
                </c:pt>
                <c:pt idx="134">
                  <c:v>82.4</c:v>
                </c:pt>
                <c:pt idx="135">
                  <c:v>83.4</c:v>
                </c:pt>
                <c:pt idx="136">
                  <c:v>84.2</c:v>
                </c:pt>
                <c:pt idx="137">
                  <c:v>84.8</c:v>
                </c:pt>
                <c:pt idx="138">
                  <c:v>85.5</c:v>
                </c:pt>
                <c:pt idx="139">
                  <c:v>86.3</c:v>
                </c:pt>
                <c:pt idx="140">
                  <c:v>86.9</c:v>
                </c:pt>
                <c:pt idx="141">
                  <c:v>87.1</c:v>
                </c:pt>
                <c:pt idx="142">
                  <c:v>87.4</c:v>
                </c:pt>
                <c:pt idx="143">
                  <c:v>87.9</c:v>
                </c:pt>
                <c:pt idx="144">
                  <c:v>88</c:v>
                </c:pt>
              </c:numCache>
            </c:numRef>
          </c:val>
          <c:smooth val="0"/>
        </c:ser>
        <c:marker val="1"/>
        <c:axId val="35689319"/>
        <c:axId val="52768416"/>
      </c:lineChart>
      <c:lineChart>
        <c:grouping val="standard"/>
        <c:varyColors val="0"/>
        <c:ser>
          <c:idx val="0"/>
          <c:order val="1"/>
          <c:tx>
            <c:strRef>
              <c:f>'247'!$L$1</c:f>
              <c:strCache>
                <c:ptCount val="1"/>
                <c:pt idx="0">
                  <c:v> air temperature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'247'!$L$2:$L$147</c:f>
              <c:numCache>
                <c:ptCount val="146"/>
                <c:pt idx="1">
                  <c:v>25.57</c:v>
                </c:pt>
                <c:pt idx="2">
                  <c:v>25.47</c:v>
                </c:pt>
                <c:pt idx="3">
                  <c:v>25.42</c:v>
                </c:pt>
                <c:pt idx="4">
                  <c:v>25.38</c:v>
                </c:pt>
                <c:pt idx="5">
                  <c:v>25.33</c:v>
                </c:pt>
                <c:pt idx="6">
                  <c:v>25.27</c:v>
                </c:pt>
                <c:pt idx="7">
                  <c:v>25.25</c:v>
                </c:pt>
                <c:pt idx="8">
                  <c:v>25.21</c:v>
                </c:pt>
                <c:pt idx="9">
                  <c:v>25.16</c:v>
                </c:pt>
                <c:pt idx="10">
                  <c:v>25.15</c:v>
                </c:pt>
                <c:pt idx="11">
                  <c:v>25.06</c:v>
                </c:pt>
                <c:pt idx="12">
                  <c:v>24.96</c:v>
                </c:pt>
                <c:pt idx="13">
                  <c:v>24.87</c:v>
                </c:pt>
                <c:pt idx="14">
                  <c:v>24.84</c:v>
                </c:pt>
                <c:pt idx="15">
                  <c:v>24.78</c:v>
                </c:pt>
                <c:pt idx="16">
                  <c:v>24.7</c:v>
                </c:pt>
                <c:pt idx="17">
                  <c:v>24.59</c:v>
                </c:pt>
                <c:pt idx="18">
                  <c:v>24.45</c:v>
                </c:pt>
                <c:pt idx="19">
                  <c:v>24.31</c:v>
                </c:pt>
                <c:pt idx="20">
                  <c:v>24.14</c:v>
                </c:pt>
                <c:pt idx="21">
                  <c:v>24.01</c:v>
                </c:pt>
                <c:pt idx="22">
                  <c:v>24.03</c:v>
                </c:pt>
                <c:pt idx="23">
                  <c:v>24.01</c:v>
                </c:pt>
                <c:pt idx="24">
                  <c:v>23.95</c:v>
                </c:pt>
                <c:pt idx="25">
                  <c:v>23.86</c:v>
                </c:pt>
                <c:pt idx="26">
                  <c:v>23.79</c:v>
                </c:pt>
                <c:pt idx="27">
                  <c:v>23.81</c:v>
                </c:pt>
                <c:pt idx="28">
                  <c:v>23.85</c:v>
                </c:pt>
                <c:pt idx="29">
                  <c:v>23.82</c:v>
                </c:pt>
                <c:pt idx="30">
                  <c:v>23.87</c:v>
                </c:pt>
                <c:pt idx="31">
                  <c:v>23.91</c:v>
                </c:pt>
                <c:pt idx="32">
                  <c:v>23.99</c:v>
                </c:pt>
                <c:pt idx="33">
                  <c:v>24.09</c:v>
                </c:pt>
                <c:pt idx="34">
                  <c:v>24.24</c:v>
                </c:pt>
                <c:pt idx="35">
                  <c:v>24.62</c:v>
                </c:pt>
                <c:pt idx="36">
                  <c:v>24.93</c:v>
                </c:pt>
                <c:pt idx="37">
                  <c:v>25</c:v>
                </c:pt>
                <c:pt idx="38">
                  <c:v>25.33</c:v>
                </c:pt>
                <c:pt idx="39">
                  <c:v>25.52</c:v>
                </c:pt>
                <c:pt idx="40">
                  <c:v>25.74</c:v>
                </c:pt>
                <c:pt idx="41">
                  <c:v>26.1</c:v>
                </c:pt>
                <c:pt idx="42">
                  <c:v>26.54</c:v>
                </c:pt>
                <c:pt idx="43">
                  <c:v>27.11</c:v>
                </c:pt>
                <c:pt idx="44">
                  <c:v>27.63</c:v>
                </c:pt>
                <c:pt idx="45">
                  <c:v>28.18</c:v>
                </c:pt>
                <c:pt idx="46">
                  <c:v>28.92</c:v>
                </c:pt>
                <c:pt idx="47">
                  <c:v>29.35</c:v>
                </c:pt>
                <c:pt idx="48">
                  <c:v>29.26</c:v>
                </c:pt>
                <c:pt idx="49">
                  <c:v>29.91</c:v>
                </c:pt>
                <c:pt idx="50">
                  <c:v>30.07</c:v>
                </c:pt>
                <c:pt idx="51">
                  <c:v>29.59</c:v>
                </c:pt>
                <c:pt idx="52">
                  <c:v>29.11</c:v>
                </c:pt>
                <c:pt idx="53">
                  <c:v>29.01</c:v>
                </c:pt>
                <c:pt idx="54">
                  <c:v>29.11</c:v>
                </c:pt>
                <c:pt idx="55">
                  <c:v>29.34</c:v>
                </c:pt>
                <c:pt idx="56">
                  <c:v>29.85</c:v>
                </c:pt>
                <c:pt idx="57">
                  <c:v>30.38</c:v>
                </c:pt>
                <c:pt idx="58">
                  <c:v>30.57</c:v>
                </c:pt>
                <c:pt idx="59">
                  <c:v>30.5</c:v>
                </c:pt>
                <c:pt idx="60">
                  <c:v>30.8</c:v>
                </c:pt>
                <c:pt idx="61">
                  <c:v>32.01</c:v>
                </c:pt>
                <c:pt idx="62">
                  <c:v>32.65</c:v>
                </c:pt>
                <c:pt idx="63">
                  <c:v>33.08</c:v>
                </c:pt>
                <c:pt idx="64">
                  <c:v>32.87</c:v>
                </c:pt>
                <c:pt idx="65">
                  <c:v>32.69</c:v>
                </c:pt>
                <c:pt idx="66">
                  <c:v>33.19</c:v>
                </c:pt>
                <c:pt idx="67">
                  <c:v>33.41</c:v>
                </c:pt>
                <c:pt idx="68">
                  <c:v>33.81</c:v>
                </c:pt>
                <c:pt idx="69">
                  <c:v>33.84</c:v>
                </c:pt>
                <c:pt idx="70">
                  <c:v>33.67</c:v>
                </c:pt>
                <c:pt idx="71">
                  <c:v>33.94</c:v>
                </c:pt>
                <c:pt idx="72">
                  <c:v>33.81</c:v>
                </c:pt>
                <c:pt idx="73">
                  <c:v>34.04</c:v>
                </c:pt>
                <c:pt idx="74">
                  <c:v>34.33</c:v>
                </c:pt>
                <c:pt idx="75">
                  <c:v>34.56</c:v>
                </c:pt>
                <c:pt idx="76">
                  <c:v>34.19</c:v>
                </c:pt>
                <c:pt idx="77">
                  <c:v>33.73</c:v>
                </c:pt>
                <c:pt idx="78">
                  <c:v>33.34</c:v>
                </c:pt>
                <c:pt idx="79">
                  <c:v>31.83</c:v>
                </c:pt>
                <c:pt idx="80">
                  <c:v>30.94</c:v>
                </c:pt>
                <c:pt idx="81">
                  <c:v>30.95</c:v>
                </c:pt>
                <c:pt idx="82">
                  <c:v>31.07</c:v>
                </c:pt>
                <c:pt idx="83">
                  <c:v>30.8</c:v>
                </c:pt>
                <c:pt idx="84">
                  <c:v>30.91</c:v>
                </c:pt>
                <c:pt idx="85">
                  <c:v>31.4</c:v>
                </c:pt>
                <c:pt idx="86">
                  <c:v>30.88</c:v>
                </c:pt>
                <c:pt idx="87">
                  <c:v>30.39</c:v>
                </c:pt>
                <c:pt idx="88">
                  <c:v>30.55</c:v>
                </c:pt>
                <c:pt idx="89">
                  <c:v>29.97</c:v>
                </c:pt>
                <c:pt idx="90">
                  <c:v>29.74</c:v>
                </c:pt>
                <c:pt idx="91">
                  <c:v>30.05</c:v>
                </c:pt>
                <c:pt idx="92">
                  <c:v>30.02</c:v>
                </c:pt>
                <c:pt idx="93">
                  <c:v>29.7</c:v>
                </c:pt>
                <c:pt idx="94">
                  <c:v>29.36</c:v>
                </c:pt>
                <c:pt idx="95">
                  <c:v>28.91</c:v>
                </c:pt>
                <c:pt idx="96">
                  <c:v>28.38</c:v>
                </c:pt>
                <c:pt idx="97">
                  <c:v>28.17</c:v>
                </c:pt>
                <c:pt idx="98">
                  <c:v>28.11</c:v>
                </c:pt>
                <c:pt idx="99">
                  <c:v>28.16</c:v>
                </c:pt>
                <c:pt idx="100">
                  <c:v>28.43</c:v>
                </c:pt>
                <c:pt idx="101">
                  <c:v>28.54</c:v>
                </c:pt>
                <c:pt idx="102">
                  <c:v>28.35</c:v>
                </c:pt>
                <c:pt idx="103">
                  <c:v>28.1</c:v>
                </c:pt>
                <c:pt idx="104">
                  <c:v>27.99</c:v>
                </c:pt>
                <c:pt idx="105">
                  <c:v>27.9</c:v>
                </c:pt>
                <c:pt idx="106">
                  <c:v>27.86</c:v>
                </c:pt>
                <c:pt idx="107">
                  <c:v>27.81</c:v>
                </c:pt>
                <c:pt idx="108">
                  <c:v>27.61</c:v>
                </c:pt>
                <c:pt idx="109">
                  <c:v>27.57</c:v>
                </c:pt>
                <c:pt idx="110">
                  <c:v>27.39</c:v>
                </c:pt>
                <c:pt idx="111">
                  <c:v>27.24</c:v>
                </c:pt>
                <c:pt idx="112">
                  <c:v>27.17</c:v>
                </c:pt>
                <c:pt idx="113">
                  <c:v>27.08</c:v>
                </c:pt>
                <c:pt idx="114">
                  <c:v>27.03</c:v>
                </c:pt>
                <c:pt idx="115">
                  <c:v>26.93</c:v>
                </c:pt>
                <c:pt idx="116">
                  <c:v>26.92</c:v>
                </c:pt>
                <c:pt idx="117">
                  <c:v>26.82</c:v>
                </c:pt>
                <c:pt idx="118">
                  <c:v>26.72</c:v>
                </c:pt>
                <c:pt idx="119">
                  <c:v>26.53</c:v>
                </c:pt>
                <c:pt idx="120">
                  <c:v>26.45</c:v>
                </c:pt>
                <c:pt idx="121">
                  <c:v>26.46</c:v>
                </c:pt>
                <c:pt idx="122">
                  <c:v>26.41</c:v>
                </c:pt>
                <c:pt idx="123">
                  <c:v>26.29</c:v>
                </c:pt>
                <c:pt idx="124">
                  <c:v>26.22</c:v>
                </c:pt>
                <c:pt idx="125">
                  <c:v>26.19</c:v>
                </c:pt>
                <c:pt idx="126">
                  <c:v>26.17</c:v>
                </c:pt>
                <c:pt idx="127">
                  <c:v>26.04</c:v>
                </c:pt>
                <c:pt idx="128">
                  <c:v>25.92</c:v>
                </c:pt>
                <c:pt idx="129">
                  <c:v>25.81</c:v>
                </c:pt>
                <c:pt idx="130">
                  <c:v>25.7</c:v>
                </c:pt>
                <c:pt idx="131">
                  <c:v>25.47</c:v>
                </c:pt>
                <c:pt idx="132">
                  <c:v>25.1</c:v>
                </c:pt>
                <c:pt idx="133">
                  <c:v>24.75</c:v>
                </c:pt>
                <c:pt idx="134">
                  <c:v>24.31</c:v>
                </c:pt>
                <c:pt idx="135">
                  <c:v>24.01</c:v>
                </c:pt>
                <c:pt idx="136">
                  <c:v>23.87</c:v>
                </c:pt>
                <c:pt idx="137">
                  <c:v>23.56</c:v>
                </c:pt>
                <c:pt idx="138">
                  <c:v>23.22</c:v>
                </c:pt>
                <c:pt idx="139">
                  <c:v>22.97</c:v>
                </c:pt>
                <c:pt idx="140">
                  <c:v>22.92</c:v>
                </c:pt>
                <c:pt idx="141">
                  <c:v>22.89</c:v>
                </c:pt>
                <c:pt idx="142">
                  <c:v>22.72</c:v>
                </c:pt>
                <c:pt idx="143">
                  <c:v>22.79</c:v>
                </c:pt>
                <c:pt idx="144">
                  <c:v>22.92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35689319"/>
        <c:scaling>
          <c:orientation val="minMax"/>
        </c:scaling>
        <c:axPos val="b"/>
        <c:title>
          <c:tx>
            <c:strRef>
              <c:f>graph_localtime247!$I$2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0" i="0" u="none" baseline="0">
                  <a:latin typeface="ＭＳ Ｐゴシック"/>
                  <a:ea typeface="ＭＳ Ｐゴシック"/>
                  <a:cs typeface="ＭＳ Ｐゴシック"/>
                </a:defRPr>
              </a:pPr>
            </a:p>
          </c:txPr>
        </c:title>
        <c:delete val="0"/>
        <c:numFmt formatCode="General" sourceLinked="1"/>
        <c:majorTickMark val="in"/>
        <c:minorTickMark val="in"/>
        <c:tickLblPos val="nextTo"/>
        <c:crossAx val="52768416"/>
        <c:crosses val="autoZero"/>
        <c:auto val="0"/>
        <c:lblOffset val="100"/>
        <c:tickLblSkip val="36"/>
        <c:tickMarkSkip val="12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RH(%)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89319"/>
        <c:crossesAt val="1"/>
        <c:crossBetween val="between"/>
        <c:dispUnits/>
      </c:valAx>
      <c:catAx>
        <c:axId val="5153697"/>
        <c:scaling>
          <c:orientation val="minMax"/>
        </c:scaling>
        <c:axPos val="b"/>
        <c:delete val="1"/>
        <c:majorTickMark val="in"/>
        <c:minorTickMark val="none"/>
        <c:tickLblPos val="nextTo"/>
        <c:crossAx val="46383274"/>
        <c:crosses val="autoZero"/>
        <c:auto val="0"/>
        <c:lblOffset val="100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temp(degree)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5369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38100</xdr:rowOff>
    </xdr:from>
    <xdr:to>
      <xdr:col>12</xdr:col>
      <xdr:colOff>38100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790950" y="381000"/>
        <a:ext cx="47529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20</xdr:row>
      <xdr:rowOff>9525</xdr:rowOff>
    </xdr:from>
    <xdr:to>
      <xdr:col>12</xdr:col>
      <xdr:colOff>38100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3781425" y="3438525"/>
        <a:ext cx="47625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37</xdr:row>
      <xdr:rowOff>0</xdr:rowOff>
    </xdr:from>
    <xdr:to>
      <xdr:col>12</xdr:col>
      <xdr:colOff>95250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3810000" y="6343650"/>
        <a:ext cx="479107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shida\My%20Documents\jobs\2004\mrr\data\20040404\aws2004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localtime095"/>
      <sheetName val="09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I39"/>
  <sheetViews>
    <sheetView tabSelected="1" workbookViewId="0" topLeftCell="A1">
      <selection activeCell="E26" sqref="E26"/>
    </sheetView>
  </sheetViews>
  <sheetFormatPr defaultColWidth="9.00390625" defaultRowHeight="13.5"/>
  <cols>
    <col min="2" max="4" width="9.00390625" style="4" customWidth="1"/>
    <col min="5" max="5" width="11.125" style="0" bestFit="1" customWidth="1"/>
    <col min="6" max="6" width="10.50390625" style="0" bestFit="1" customWidth="1"/>
  </cols>
  <sheetData>
    <row r="1" spans="5:7" ht="13.5">
      <c r="E1" t="s">
        <v>49</v>
      </c>
      <c r="F1" t="s">
        <v>50</v>
      </c>
      <c r="G1" t="s">
        <v>51</v>
      </c>
    </row>
    <row r="2" spans="5:9" ht="13.5">
      <c r="E2" s="6">
        <v>247</v>
      </c>
      <c r="F2" s="2">
        <f>DATE(2004,12,31)+E2</f>
        <v>38599</v>
      </c>
      <c r="G2" t="str">
        <f>TEXT(F2,"YYYY/MM/DD")&amp;"　JST"</f>
        <v>2005/09/04　JST</v>
      </c>
      <c r="H2" t="str">
        <f>"precipitation &amp; temp at IIS "&amp;TEXT(G2,"YYYY/MM/DD")</f>
        <v>precipitation &amp; temp at IIS 2005/09/04　JST</v>
      </c>
      <c r="I2" t="str">
        <f>TEXT(G2,"YYYY/MM/DD")</f>
        <v>2005/09/04　JST</v>
      </c>
    </row>
    <row r="3" spans="1:5" ht="13.5">
      <c r="A3" t="s">
        <v>52</v>
      </c>
      <c r="B3" s="5" t="s">
        <v>23</v>
      </c>
      <c r="C3" s="5" t="s">
        <v>53</v>
      </c>
      <c r="D3" s="4" t="s">
        <v>54</v>
      </c>
      <c r="E3" s="5" t="s">
        <v>24</v>
      </c>
    </row>
    <row r="4" spans="1:5" ht="13.5">
      <c r="A4">
        <v>1</v>
      </c>
      <c r="B4" s="5"/>
      <c r="C4" s="5">
        <v>3</v>
      </c>
      <c r="D4" s="4">
        <f aca="true" t="shared" si="0" ref="D4:D27">C4+5</f>
        <v>8</v>
      </c>
      <c r="E4" s="5">
        <f aca="true" ca="1" t="shared" si="1" ref="E4:E27">SUM(INDIRECT(TEXT($E$2,"000")&amp;"!"&amp;"o"&amp;TEXT(C4,"#")&amp;":o"&amp;TEXT(D4,"#")))</f>
        <v>0</v>
      </c>
    </row>
    <row r="5" spans="1:5" ht="13.5">
      <c r="A5">
        <v>2</v>
      </c>
      <c r="B5" s="5"/>
      <c r="C5" s="5">
        <f aca="true" t="shared" si="2" ref="C5:C27">C4+6</f>
        <v>9</v>
      </c>
      <c r="D5" s="4">
        <f t="shared" si="0"/>
        <v>14</v>
      </c>
      <c r="E5" s="5">
        <f ca="1" t="shared" si="1"/>
        <v>0</v>
      </c>
    </row>
    <row r="6" spans="1:5" ht="13.5">
      <c r="A6">
        <v>3</v>
      </c>
      <c r="B6" s="5"/>
      <c r="C6" s="5">
        <f t="shared" si="2"/>
        <v>15</v>
      </c>
      <c r="D6" s="4">
        <f t="shared" si="0"/>
        <v>20</v>
      </c>
      <c r="E6" s="5">
        <f ca="1" t="shared" si="1"/>
        <v>0</v>
      </c>
    </row>
    <row r="7" spans="1:5" ht="13.5">
      <c r="A7">
        <v>4</v>
      </c>
      <c r="B7" s="5"/>
      <c r="C7" s="5">
        <f t="shared" si="2"/>
        <v>21</v>
      </c>
      <c r="D7" s="4">
        <f t="shared" si="0"/>
        <v>26</v>
      </c>
      <c r="E7" s="5">
        <f ca="1" t="shared" si="1"/>
        <v>0</v>
      </c>
    </row>
    <row r="8" spans="1:5" ht="13.5">
      <c r="A8">
        <v>5</v>
      </c>
      <c r="B8" s="5"/>
      <c r="C8" s="5">
        <f t="shared" si="2"/>
        <v>27</v>
      </c>
      <c r="D8" s="4">
        <f t="shared" si="0"/>
        <v>32</v>
      </c>
      <c r="E8" s="5">
        <f ca="1" t="shared" si="1"/>
        <v>0</v>
      </c>
    </row>
    <row r="9" spans="1:5" ht="13.5">
      <c r="A9">
        <v>6</v>
      </c>
      <c r="B9" s="5"/>
      <c r="C9" s="5">
        <f t="shared" si="2"/>
        <v>33</v>
      </c>
      <c r="D9" s="4">
        <f t="shared" si="0"/>
        <v>38</v>
      </c>
      <c r="E9" s="5">
        <f ca="1" t="shared" si="1"/>
        <v>0</v>
      </c>
    </row>
    <row r="10" spans="1:5" ht="13.5">
      <c r="A10">
        <v>7</v>
      </c>
      <c r="B10" s="5"/>
      <c r="C10" s="5">
        <f t="shared" si="2"/>
        <v>39</v>
      </c>
      <c r="D10" s="4">
        <f t="shared" si="0"/>
        <v>44</v>
      </c>
      <c r="E10" s="5">
        <f ca="1" t="shared" si="1"/>
        <v>0</v>
      </c>
    </row>
    <row r="11" spans="1:5" ht="13.5">
      <c r="A11">
        <v>8</v>
      </c>
      <c r="B11" s="5"/>
      <c r="C11" s="5">
        <f t="shared" si="2"/>
        <v>45</v>
      </c>
      <c r="D11" s="4">
        <f t="shared" si="0"/>
        <v>50</v>
      </c>
      <c r="E11" s="5">
        <f ca="1" t="shared" si="1"/>
        <v>0</v>
      </c>
    </row>
    <row r="12" spans="1:5" ht="13.5">
      <c r="A12">
        <v>9</v>
      </c>
      <c r="B12" s="5"/>
      <c r="C12" s="5">
        <f t="shared" si="2"/>
        <v>51</v>
      </c>
      <c r="D12" s="4">
        <f t="shared" si="0"/>
        <v>56</v>
      </c>
      <c r="E12" s="5">
        <f ca="1" t="shared" si="1"/>
        <v>0</v>
      </c>
    </row>
    <row r="13" spans="1:5" ht="13.5">
      <c r="A13">
        <v>10</v>
      </c>
      <c r="B13" s="5" t="s">
        <v>25</v>
      </c>
      <c r="C13" s="5">
        <f t="shared" si="2"/>
        <v>57</v>
      </c>
      <c r="D13" s="4">
        <f t="shared" si="0"/>
        <v>62</v>
      </c>
      <c r="E13" s="5">
        <f ca="1" t="shared" si="1"/>
        <v>0</v>
      </c>
    </row>
    <row r="14" spans="1:5" ht="13.5">
      <c r="A14">
        <v>11</v>
      </c>
      <c r="B14" s="5" t="s">
        <v>26</v>
      </c>
      <c r="C14" s="5">
        <f t="shared" si="2"/>
        <v>63</v>
      </c>
      <c r="D14" s="4">
        <f t="shared" si="0"/>
        <v>68</v>
      </c>
      <c r="E14" s="5">
        <f ca="1" t="shared" si="1"/>
        <v>0</v>
      </c>
    </row>
    <row r="15" spans="1:5" ht="13.5">
      <c r="A15">
        <v>12</v>
      </c>
      <c r="B15" s="5" t="s">
        <v>27</v>
      </c>
      <c r="C15" s="5">
        <f t="shared" si="2"/>
        <v>69</v>
      </c>
      <c r="D15" s="4">
        <f t="shared" si="0"/>
        <v>74</v>
      </c>
      <c r="E15" s="5">
        <f ca="1" t="shared" si="1"/>
        <v>0</v>
      </c>
    </row>
    <row r="16" spans="1:5" ht="13.5">
      <c r="A16">
        <v>13</v>
      </c>
      <c r="B16" s="5" t="s">
        <v>28</v>
      </c>
      <c r="C16" s="5">
        <f t="shared" si="2"/>
        <v>75</v>
      </c>
      <c r="D16" s="4">
        <f t="shared" si="0"/>
        <v>80</v>
      </c>
      <c r="E16" s="5">
        <f ca="1" t="shared" si="1"/>
        <v>0</v>
      </c>
    </row>
    <row r="17" spans="1:5" ht="13.5">
      <c r="A17">
        <v>14</v>
      </c>
      <c r="B17" s="5" t="s">
        <v>29</v>
      </c>
      <c r="C17" s="5">
        <f t="shared" si="2"/>
        <v>81</v>
      </c>
      <c r="D17" s="4">
        <f t="shared" si="0"/>
        <v>86</v>
      </c>
      <c r="E17" s="5">
        <f ca="1" t="shared" si="1"/>
        <v>0</v>
      </c>
    </row>
    <row r="18" spans="1:5" ht="13.5">
      <c r="A18">
        <v>15</v>
      </c>
      <c r="B18" s="5" t="s">
        <v>30</v>
      </c>
      <c r="C18" s="5">
        <f t="shared" si="2"/>
        <v>87</v>
      </c>
      <c r="D18" s="4">
        <f t="shared" si="0"/>
        <v>92</v>
      </c>
      <c r="E18" s="5">
        <f ca="1" t="shared" si="1"/>
        <v>0</v>
      </c>
    </row>
    <row r="19" spans="1:5" ht="13.5">
      <c r="A19">
        <v>16</v>
      </c>
      <c r="B19" s="5" t="s">
        <v>31</v>
      </c>
      <c r="C19" s="5">
        <f t="shared" si="2"/>
        <v>93</v>
      </c>
      <c r="D19" s="4">
        <f t="shared" si="0"/>
        <v>98</v>
      </c>
      <c r="E19" s="5">
        <f ca="1" t="shared" si="1"/>
        <v>0</v>
      </c>
    </row>
    <row r="20" spans="1:5" ht="13.5">
      <c r="A20">
        <v>17</v>
      </c>
      <c r="B20" s="5" t="s">
        <v>32</v>
      </c>
      <c r="C20" s="5">
        <f t="shared" si="2"/>
        <v>99</v>
      </c>
      <c r="D20" s="4">
        <f t="shared" si="0"/>
        <v>104</v>
      </c>
      <c r="E20" s="5">
        <f ca="1" t="shared" si="1"/>
        <v>0</v>
      </c>
    </row>
    <row r="21" spans="1:5" ht="13.5">
      <c r="A21">
        <v>18</v>
      </c>
      <c r="B21" s="5" t="s">
        <v>33</v>
      </c>
      <c r="C21" s="5">
        <f t="shared" si="2"/>
        <v>105</v>
      </c>
      <c r="D21" s="4">
        <f t="shared" si="0"/>
        <v>110</v>
      </c>
      <c r="E21" s="5">
        <f ca="1" t="shared" si="1"/>
        <v>0</v>
      </c>
    </row>
    <row r="22" spans="1:5" ht="13.5">
      <c r="A22">
        <v>19</v>
      </c>
      <c r="B22" s="5" t="s">
        <v>34</v>
      </c>
      <c r="C22" s="5">
        <f t="shared" si="2"/>
        <v>111</v>
      </c>
      <c r="D22" s="4">
        <f t="shared" si="0"/>
        <v>116</v>
      </c>
      <c r="E22" s="5">
        <f ca="1" t="shared" si="1"/>
        <v>0</v>
      </c>
    </row>
    <row r="23" spans="1:5" ht="13.5">
      <c r="A23">
        <v>20</v>
      </c>
      <c r="B23" s="5" t="s">
        <v>35</v>
      </c>
      <c r="C23" s="5">
        <f t="shared" si="2"/>
        <v>117</v>
      </c>
      <c r="D23" s="4">
        <f t="shared" si="0"/>
        <v>122</v>
      </c>
      <c r="E23" s="5">
        <f ca="1" t="shared" si="1"/>
        <v>0</v>
      </c>
    </row>
    <row r="24" spans="1:5" ht="13.5">
      <c r="A24">
        <v>21</v>
      </c>
      <c r="B24" s="5" t="s">
        <v>36</v>
      </c>
      <c r="C24" s="5">
        <f t="shared" si="2"/>
        <v>123</v>
      </c>
      <c r="D24" s="4">
        <f t="shared" si="0"/>
        <v>128</v>
      </c>
      <c r="E24" s="5">
        <f ca="1" t="shared" si="1"/>
        <v>0</v>
      </c>
    </row>
    <row r="25" spans="1:5" ht="13.5">
      <c r="A25">
        <v>22</v>
      </c>
      <c r="B25" s="5" t="s">
        <v>37</v>
      </c>
      <c r="C25" s="5">
        <f t="shared" si="2"/>
        <v>129</v>
      </c>
      <c r="D25" s="4">
        <f t="shared" si="0"/>
        <v>134</v>
      </c>
      <c r="E25" s="5">
        <f ca="1" t="shared" si="1"/>
        <v>0.2</v>
      </c>
    </row>
    <row r="26" spans="1:5" ht="13.5">
      <c r="A26">
        <v>23</v>
      </c>
      <c r="B26" s="5" t="s">
        <v>38</v>
      </c>
      <c r="C26" s="5">
        <f t="shared" si="2"/>
        <v>135</v>
      </c>
      <c r="D26" s="4">
        <f t="shared" si="0"/>
        <v>140</v>
      </c>
      <c r="E26" s="5">
        <f ca="1" t="shared" si="1"/>
        <v>22.3</v>
      </c>
    </row>
    <row r="27" spans="1:5" ht="13.5">
      <c r="A27">
        <v>24</v>
      </c>
      <c r="B27" s="5" t="s">
        <v>39</v>
      </c>
      <c r="C27" s="5">
        <f t="shared" si="2"/>
        <v>141</v>
      </c>
      <c r="D27" s="4">
        <f t="shared" si="0"/>
        <v>146</v>
      </c>
      <c r="E27" s="5">
        <f ca="1" t="shared" si="1"/>
        <v>12.2</v>
      </c>
    </row>
    <row r="38" spans="2:5" ht="13.5">
      <c r="B38" s="4" t="s">
        <v>46</v>
      </c>
      <c r="C38" s="4" t="s">
        <v>47</v>
      </c>
      <c r="D38" s="4" t="s">
        <v>48</v>
      </c>
      <c r="E38" s="4" t="s">
        <v>55</v>
      </c>
    </row>
    <row r="39" spans="2:5" ht="13.5">
      <c r="B39" s="8" t="s">
        <v>56</v>
      </c>
      <c r="C39" s="4">
        <v>3</v>
      </c>
      <c r="D39" s="4">
        <v>134</v>
      </c>
      <c r="E39" s="9" t="e">
        <f ca="1">AVERAGE(INDIRECT(B39&amp;"!L"&amp;C39):INDIRECT(B39&amp;"!L"&amp;D39))</f>
        <v>#REF!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R146"/>
  <sheetViews>
    <sheetView workbookViewId="0" topLeftCell="A1">
      <selection activeCell="A3" sqref="A3:R146"/>
    </sheetView>
  </sheetViews>
  <sheetFormatPr defaultColWidth="9.00390625" defaultRowHeight="13.5"/>
  <cols>
    <col min="1" max="16384" width="9.00390625" style="10" customWidth="1"/>
  </cols>
  <sheetData>
    <row r="1" spans="1:18" ht="13.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3.5">
      <c r="D2" s="1">
        <v>0</v>
      </c>
    </row>
    <row r="3" spans="1:18" ht="13.5">
      <c r="A3">
        <v>134</v>
      </c>
      <c r="B3">
        <v>2005</v>
      </c>
      <c r="C3">
        <v>247</v>
      </c>
      <c r="D3">
        <v>10</v>
      </c>
      <c r="E3">
        <v>1.323</v>
      </c>
      <c r="F3">
        <v>165.4</v>
      </c>
      <c r="G3">
        <v>55.19</v>
      </c>
      <c r="H3">
        <v>3.45</v>
      </c>
      <c r="I3">
        <v>0</v>
      </c>
      <c r="J3">
        <v>9</v>
      </c>
      <c r="K3">
        <v>192.1</v>
      </c>
      <c r="L3">
        <v>25.57</v>
      </c>
      <c r="M3">
        <v>74.1</v>
      </c>
      <c r="N3">
        <v>0</v>
      </c>
      <c r="O3">
        <v>0</v>
      </c>
      <c r="P3">
        <v>1006</v>
      </c>
      <c r="Q3">
        <v>26.28</v>
      </c>
      <c r="R3">
        <v>13.16</v>
      </c>
    </row>
    <row r="4" spans="1:18" ht="13.5">
      <c r="A4">
        <v>134</v>
      </c>
      <c r="B4">
        <v>2005</v>
      </c>
      <c r="C4">
        <v>247</v>
      </c>
      <c r="D4">
        <v>20</v>
      </c>
      <c r="E4">
        <v>1.339</v>
      </c>
      <c r="F4">
        <v>176.6</v>
      </c>
      <c r="G4">
        <v>48.07</v>
      </c>
      <c r="H4">
        <v>3.7</v>
      </c>
      <c r="I4">
        <v>0</v>
      </c>
      <c r="J4">
        <v>18</v>
      </c>
      <c r="K4">
        <v>167.1</v>
      </c>
      <c r="L4">
        <v>25.47</v>
      </c>
      <c r="M4">
        <v>74.4</v>
      </c>
      <c r="N4">
        <v>0</v>
      </c>
      <c r="O4">
        <v>0</v>
      </c>
      <c r="P4">
        <v>1006</v>
      </c>
      <c r="Q4">
        <v>26.19</v>
      </c>
      <c r="R4">
        <v>13.16</v>
      </c>
    </row>
    <row r="5" spans="1:18" ht="13.5">
      <c r="A5">
        <v>134</v>
      </c>
      <c r="B5">
        <v>2005</v>
      </c>
      <c r="C5">
        <v>247</v>
      </c>
      <c r="D5">
        <v>30</v>
      </c>
      <c r="E5">
        <v>1.462</v>
      </c>
      <c r="F5">
        <v>200.2</v>
      </c>
      <c r="G5">
        <v>47.32</v>
      </c>
      <c r="H5">
        <v>3.45</v>
      </c>
      <c r="I5">
        <v>0</v>
      </c>
      <c r="J5">
        <v>21</v>
      </c>
      <c r="K5">
        <v>155.2</v>
      </c>
      <c r="L5">
        <v>25.42</v>
      </c>
      <c r="M5">
        <v>74.8</v>
      </c>
      <c r="N5">
        <v>0</v>
      </c>
      <c r="O5">
        <v>0</v>
      </c>
      <c r="P5">
        <v>1006</v>
      </c>
      <c r="Q5">
        <v>26.13</v>
      </c>
      <c r="R5">
        <v>13.16</v>
      </c>
    </row>
    <row r="6" spans="1:18" ht="13.5">
      <c r="A6">
        <v>134</v>
      </c>
      <c r="B6">
        <v>2005</v>
      </c>
      <c r="C6">
        <v>247</v>
      </c>
      <c r="D6">
        <v>40</v>
      </c>
      <c r="E6">
        <v>1.245</v>
      </c>
      <c r="F6">
        <v>220.7</v>
      </c>
      <c r="G6">
        <v>41.96</v>
      </c>
      <c r="H6">
        <v>2.95</v>
      </c>
      <c r="I6">
        <v>0</v>
      </c>
      <c r="J6">
        <v>35</v>
      </c>
      <c r="K6">
        <v>177.3</v>
      </c>
      <c r="L6">
        <v>25.38</v>
      </c>
      <c r="M6">
        <v>75.1</v>
      </c>
      <c r="N6">
        <v>0</v>
      </c>
      <c r="O6">
        <v>0</v>
      </c>
      <c r="P6">
        <v>1006</v>
      </c>
      <c r="Q6">
        <v>26.05</v>
      </c>
      <c r="R6">
        <v>13.16</v>
      </c>
    </row>
    <row r="7" spans="1:18" ht="13.5">
      <c r="A7">
        <v>134</v>
      </c>
      <c r="B7">
        <v>2005</v>
      </c>
      <c r="C7">
        <v>247</v>
      </c>
      <c r="D7">
        <v>50</v>
      </c>
      <c r="E7">
        <v>1.128</v>
      </c>
      <c r="F7">
        <v>239</v>
      </c>
      <c r="G7">
        <v>43.11</v>
      </c>
      <c r="H7">
        <v>2.2</v>
      </c>
      <c r="I7">
        <v>0</v>
      </c>
      <c r="J7">
        <v>43</v>
      </c>
      <c r="K7">
        <v>258.7</v>
      </c>
      <c r="L7">
        <v>25.33</v>
      </c>
      <c r="M7">
        <v>75.3</v>
      </c>
      <c r="N7">
        <v>0</v>
      </c>
      <c r="O7">
        <v>0</v>
      </c>
      <c r="P7">
        <v>1006</v>
      </c>
      <c r="Q7">
        <v>25.99</v>
      </c>
      <c r="R7">
        <v>13.16</v>
      </c>
    </row>
    <row r="8" spans="1:18" ht="13.5">
      <c r="A8">
        <v>134</v>
      </c>
      <c r="B8">
        <v>2005</v>
      </c>
      <c r="C8">
        <v>247</v>
      </c>
      <c r="D8">
        <v>100</v>
      </c>
      <c r="E8">
        <v>1.127</v>
      </c>
      <c r="F8">
        <v>233.3</v>
      </c>
      <c r="G8">
        <v>39.86</v>
      </c>
      <c r="H8">
        <v>2.2</v>
      </c>
      <c r="I8">
        <v>0</v>
      </c>
      <c r="J8">
        <v>56</v>
      </c>
      <c r="K8">
        <v>202.1</v>
      </c>
      <c r="L8">
        <v>25.27</v>
      </c>
      <c r="M8">
        <v>75.5</v>
      </c>
      <c r="N8">
        <v>0</v>
      </c>
      <c r="O8">
        <v>0</v>
      </c>
      <c r="P8">
        <v>1006</v>
      </c>
      <c r="Q8">
        <v>25.94</v>
      </c>
      <c r="R8">
        <v>13.16</v>
      </c>
    </row>
    <row r="9" spans="1:18" ht="13.5">
      <c r="A9">
        <v>134</v>
      </c>
      <c r="B9">
        <v>2005</v>
      </c>
      <c r="C9">
        <v>247</v>
      </c>
      <c r="D9">
        <v>110</v>
      </c>
      <c r="E9">
        <v>1.075</v>
      </c>
      <c r="F9">
        <v>240.7</v>
      </c>
      <c r="G9">
        <v>42.76</v>
      </c>
      <c r="H9">
        <v>3.45</v>
      </c>
      <c r="I9">
        <v>1</v>
      </c>
      <c r="J9">
        <v>4</v>
      </c>
      <c r="K9">
        <v>151.3</v>
      </c>
      <c r="L9">
        <v>25.25</v>
      </c>
      <c r="M9">
        <v>75.6</v>
      </c>
      <c r="N9">
        <v>0</v>
      </c>
      <c r="O9">
        <v>0</v>
      </c>
      <c r="P9">
        <v>1006</v>
      </c>
      <c r="Q9">
        <v>25.88</v>
      </c>
      <c r="R9">
        <v>13.16</v>
      </c>
    </row>
    <row r="10" spans="1:18" ht="13.5">
      <c r="A10">
        <v>134</v>
      </c>
      <c r="B10">
        <v>2005</v>
      </c>
      <c r="C10">
        <v>247</v>
      </c>
      <c r="D10">
        <v>120</v>
      </c>
      <c r="E10">
        <v>0.752</v>
      </c>
      <c r="F10">
        <v>287.1</v>
      </c>
      <c r="G10">
        <v>18.98</v>
      </c>
      <c r="H10">
        <v>1.95</v>
      </c>
      <c r="I10">
        <v>1</v>
      </c>
      <c r="J10">
        <v>17</v>
      </c>
      <c r="K10">
        <v>272.2</v>
      </c>
      <c r="L10">
        <v>25.21</v>
      </c>
      <c r="M10">
        <v>75.7</v>
      </c>
      <c r="N10">
        <v>0</v>
      </c>
      <c r="O10">
        <v>0</v>
      </c>
      <c r="P10">
        <v>1006</v>
      </c>
      <c r="Q10">
        <v>25.82</v>
      </c>
      <c r="R10">
        <v>13.16</v>
      </c>
    </row>
    <row r="11" spans="1:18" ht="13.5">
      <c r="A11">
        <v>134</v>
      </c>
      <c r="B11">
        <v>2005</v>
      </c>
      <c r="C11">
        <v>247</v>
      </c>
      <c r="D11">
        <v>130</v>
      </c>
      <c r="E11">
        <v>0.821</v>
      </c>
      <c r="F11">
        <v>280.2</v>
      </c>
      <c r="G11">
        <v>20.3</v>
      </c>
      <c r="H11">
        <v>2.7</v>
      </c>
      <c r="I11">
        <v>1</v>
      </c>
      <c r="J11">
        <v>23</v>
      </c>
      <c r="K11">
        <v>271</v>
      </c>
      <c r="L11">
        <v>25.16</v>
      </c>
      <c r="M11">
        <v>76</v>
      </c>
      <c r="N11">
        <v>0</v>
      </c>
      <c r="O11">
        <v>0</v>
      </c>
      <c r="P11">
        <v>1006</v>
      </c>
      <c r="Q11">
        <v>25.79</v>
      </c>
      <c r="R11">
        <v>13.16</v>
      </c>
    </row>
    <row r="12" spans="1:18" ht="13.5">
      <c r="A12">
        <v>134</v>
      </c>
      <c r="B12">
        <v>2005</v>
      </c>
      <c r="C12">
        <v>247</v>
      </c>
      <c r="D12">
        <v>140</v>
      </c>
      <c r="E12">
        <v>0.781</v>
      </c>
      <c r="F12">
        <v>283.3</v>
      </c>
      <c r="G12">
        <v>19.08</v>
      </c>
      <c r="H12">
        <v>1.45</v>
      </c>
      <c r="I12">
        <v>1</v>
      </c>
      <c r="J12">
        <v>39</v>
      </c>
      <c r="K12">
        <v>238.7</v>
      </c>
      <c r="L12">
        <v>25.15</v>
      </c>
      <c r="M12">
        <v>76.4</v>
      </c>
      <c r="N12">
        <v>0</v>
      </c>
      <c r="O12">
        <v>0</v>
      </c>
      <c r="P12">
        <v>1006</v>
      </c>
      <c r="Q12">
        <v>25.74</v>
      </c>
      <c r="R12">
        <v>13.16</v>
      </c>
    </row>
    <row r="13" spans="1:18" ht="13.5">
      <c r="A13">
        <v>134</v>
      </c>
      <c r="B13">
        <v>2005</v>
      </c>
      <c r="C13">
        <v>247</v>
      </c>
      <c r="D13">
        <v>150</v>
      </c>
      <c r="E13">
        <v>0.216</v>
      </c>
      <c r="F13">
        <v>274.1</v>
      </c>
      <c r="G13">
        <v>9.63</v>
      </c>
      <c r="H13">
        <v>1.2</v>
      </c>
      <c r="I13">
        <v>1</v>
      </c>
      <c r="J13">
        <v>47</v>
      </c>
      <c r="K13">
        <v>291.8</v>
      </c>
      <c r="L13">
        <v>25.06</v>
      </c>
      <c r="M13">
        <v>76.8</v>
      </c>
      <c r="N13">
        <v>0</v>
      </c>
      <c r="O13">
        <v>0</v>
      </c>
      <c r="P13">
        <v>1006</v>
      </c>
      <c r="Q13">
        <v>25.68</v>
      </c>
      <c r="R13">
        <v>13.17</v>
      </c>
    </row>
    <row r="14" spans="1:18" ht="13.5">
      <c r="A14">
        <v>134</v>
      </c>
      <c r="B14">
        <v>2005</v>
      </c>
      <c r="C14">
        <v>247</v>
      </c>
      <c r="D14">
        <v>200</v>
      </c>
      <c r="E14">
        <v>0.341</v>
      </c>
      <c r="F14">
        <v>279.2</v>
      </c>
      <c r="G14">
        <v>13.77</v>
      </c>
      <c r="H14">
        <v>1.45</v>
      </c>
      <c r="I14">
        <v>1</v>
      </c>
      <c r="J14">
        <v>59</v>
      </c>
      <c r="K14">
        <v>306.5</v>
      </c>
      <c r="L14">
        <v>24.96</v>
      </c>
      <c r="M14">
        <v>77.3</v>
      </c>
      <c r="N14">
        <v>0</v>
      </c>
      <c r="O14">
        <v>0</v>
      </c>
      <c r="P14">
        <v>1006</v>
      </c>
      <c r="Q14">
        <v>25.62</v>
      </c>
      <c r="R14">
        <v>13.17</v>
      </c>
    </row>
    <row r="15" spans="1:18" ht="13.5">
      <c r="A15">
        <v>134</v>
      </c>
      <c r="B15">
        <v>2005</v>
      </c>
      <c r="C15">
        <v>247</v>
      </c>
      <c r="D15">
        <v>210</v>
      </c>
      <c r="E15">
        <v>0.583</v>
      </c>
      <c r="F15">
        <v>282.4</v>
      </c>
      <c r="G15">
        <v>14.66</v>
      </c>
      <c r="H15">
        <v>1.45</v>
      </c>
      <c r="I15">
        <v>2</v>
      </c>
      <c r="J15">
        <v>10</v>
      </c>
      <c r="K15">
        <v>279.9</v>
      </c>
      <c r="L15">
        <v>24.87</v>
      </c>
      <c r="M15">
        <v>77.8</v>
      </c>
      <c r="N15">
        <v>0</v>
      </c>
      <c r="O15">
        <v>0</v>
      </c>
      <c r="P15">
        <v>1006</v>
      </c>
      <c r="Q15">
        <v>25.57</v>
      </c>
      <c r="R15">
        <v>13.17</v>
      </c>
    </row>
    <row r="16" spans="1:18" ht="13.5">
      <c r="A16">
        <v>134</v>
      </c>
      <c r="B16">
        <v>2005</v>
      </c>
      <c r="C16">
        <v>247</v>
      </c>
      <c r="D16">
        <v>220</v>
      </c>
      <c r="E16">
        <v>0.442</v>
      </c>
      <c r="F16">
        <v>276.7</v>
      </c>
      <c r="G16">
        <v>21.41</v>
      </c>
      <c r="H16">
        <v>1.2</v>
      </c>
      <c r="I16">
        <v>2</v>
      </c>
      <c r="J16">
        <v>13</v>
      </c>
      <c r="K16">
        <v>248.3</v>
      </c>
      <c r="L16">
        <v>24.84</v>
      </c>
      <c r="M16">
        <v>78.3</v>
      </c>
      <c r="N16">
        <v>0</v>
      </c>
      <c r="O16">
        <v>0</v>
      </c>
      <c r="P16">
        <v>1006</v>
      </c>
      <c r="Q16">
        <v>25.51</v>
      </c>
      <c r="R16">
        <v>13.17</v>
      </c>
    </row>
    <row r="17" spans="1:18" ht="13.5">
      <c r="A17">
        <v>134</v>
      </c>
      <c r="B17">
        <v>2005</v>
      </c>
      <c r="C17">
        <v>247</v>
      </c>
      <c r="D17">
        <v>230</v>
      </c>
      <c r="E17">
        <v>0.218</v>
      </c>
      <c r="F17">
        <v>304.7</v>
      </c>
      <c r="G17">
        <v>10.89</v>
      </c>
      <c r="H17">
        <v>1.45</v>
      </c>
      <c r="I17">
        <v>2</v>
      </c>
      <c r="J17">
        <v>29</v>
      </c>
      <c r="K17">
        <v>300.6</v>
      </c>
      <c r="L17">
        <v>24.78</v>
      </c>
      <c r="M17">
        <v>78.7</v>
      </c>
      <c r="N17">
        <v>0</v>
      </c>
      <c r="O17">
        <v>0</v>
      </c>
      <c r="P17">
        <v>1006</v>
      </c>
      <c r="Q17">
        <v>25.45</v>
      </c>
      <c r="R17">
        <v>13.17</v>
      </c>
    </row>
    <row r="18" spans="1:18" ht="13.5">
      <c r="A18">
        <v>134</v>
      </c>
      <c r="B18">
        <v>2005</v>
      </c>
      <c r="C18">
        <v>247</v>
      </c>
      <c r="D18">
        <v>240</v>
      </c>
      <c r="E18">
        <v>0.411</v>
      </c>
      <c r="F18">
        <v>308.3</v>
      </c>
      <c r="G18">
        <v>19.53</v>
      </c>
      <c r="H18">
        <v>1.45</v>
      </c>
      <c r="I18">
        <v>2</v>
      </c>
      <c r="J18">
        <v>31</v>
      </c>
      <c r="K18">
        <v>315.5</v>
      </c>
      <c r="L18">
        <v>24.7</v>
      </c>
      <c r="M18">
        <v>79.2</v>
      </c>
      <c r="N18">
        <v>0</v>
      </c>
      <c r="O18">
        <v>0</v>
      </c>
      <c r="P18">
        <v>1006</v>
      </c>
      <c r="Q18">
        <v>25.37</v>
      </c>
      <c r="R18">
        <v>13.17</v>
      </c>
    </row>
    <row r="19" spans="1:18" ht="13.5">
      <c r="A19">
        <v>134</v>
      </c>
      <c r="B19">
        <v>2005</v>
      </c>
      <c r="C19">
        <v>247</v>
      </c>
      <c r="D19">
        <v>250</v>
      </c>
      <c r="E19">
        <v>0.525</v>
      </c>
      <c r="F19">
        <v>310.8</v>
      </c>
      <c r="G19">
        <v>15.54</v>
      </c>
      <c r="H19">
        <v>1.45</v>
      </c>
      <c r="I19">
        <v>2</v>
      </c>
      <c r="J19">
        <v>48</v>
      </c>
      <c r="K19">
        <v>309.6</v>
      </c>
      <c r="L19">
        <v>24.59</v>
      </c>
      <c r="M19">
        <v>79.5</v>
      </c>
      <c r="N19">
        <v>0</v>
      </c>
      <c r="O19">
        <v>0</v>
      </c>
      <c r="P19">
        <v>1006</v>
      </c>
      <c r="Q19">
        <v>25.31</v>
      </c>
      <c r="R19">
        <v>13.17</v>
      </c>
    </row>
    <row r="20" spans="1:18" ht="13.5">
      <c r="A20">
        <v>134</v>
      </c>
      <c r="B20">
        <v>2005</v>
      </c>
      <c r="C20">
        <v>247</v>
      </c>
      <c r="D20">
        <v>300</v>
      </c>
      <c r="E20">
        <v>0.119</v>
      </c>
      <c r="F20">
        <v>309.7</v>
      </c>
      <c r="G20">
        <v>4.77</v>
      </c>
      <c r="H20">
        <v>0.95</v>
      </c>
      <c r="I20">
        <v>2</v>
      </c>
      <c r="J20">
        <v>56</v>
      </c>
      <c r="K20">
        <v>313.5</v>
      </c>
      <c r="L20">
        <v>24.45</v>
      </c>
      <c r="M20">
        <v>79.6</v>
      </c>
      <c r="N20">
        <v>0</v>
      </c>
      <c r="O20">
        <v>0</v>
      </c>
      <c r="P20">
        <v>1006</v>
      </c>
      <c r="Q20">
        <v>25.26</v>
      </c>
      <c r="R20">
        <v>13.18</v>
      </c>
    </row>
    <row r="21" spans="1:18" ht="13.5">
      <c r="A21">
        <v>134</v>
      </c>
      <c r="B21">
        <v>2005</v>
      </c>
      <c r="C21">
        <v>247</v>
      </c>
      <c r="D21">
        <v>310</v>
      </c>
      <c r="E21">
        <v>0.033</v>
      </c>
      <c r="F21">
        <v>167.7</v>
      </c>
      <c r="G21">
        <v>1.753</v>
      </c>
      <c r="H21">
        <v>0.95</v>
      </c>
      <c r="I21">
        <v>3</v>
      </c>
      <c r="J21">
        <v>5</v>
      </c>
      <c r="K21">
        <v>160</v>
      </c>
      <c r="L21">
        <v>24.31</v>
      </c>
      <c r="M21">
        <v>79.8</v>
      </c>
      <c r="N21">
        <v>0</v>
      </c>
      <c r="O21">
        <v>0</v>
      </c>
      <c r="P21">
        <v>1006</v>
      </c>
      <c r="Q21">
        <v>25.18</v>
      </c>
      <c r="R21">
        <v>13.18</v>
      </c>
    </row>
    <row r="22" spans="1:18" ht="13.5">
      <c r="A22">
        <v>134</v>
      </c>
      <c r="B22">
        <v>2005</v>
      </c>
      <c r="C22">
        <v>247</v>
      </c>
      <c r="D22">
        <v>320</v>
      </c>
      <c r="E22">
        <v>0.007</v>
      </c>
      <c r="F22">
        <v>200.3</v>
      </c>
      <c r="G22">
        <v>0.021</v>
      </c>
      <c r="H22">
        <v>0.7</v>
      </c>
      <c r="I22">
        <v>3</v>
      </c>
      <c r="J22">
        <v>12</v>
      </c>
      <c r="K22">
        <v>200.4</v>
      </c>
      <c r="L22">
        <v>24.14</v>
      </c>
      <c r="M22">
        <v>80.1</v>
      </c>
      <c r="N22">
        <v>0</v>
      </c>
      <c r="O22">
        <v>0</v>
      </c>
      <c r="P22">
        <v>1006</v>
      </c>
      <c r="Q22">
        <v>25.06</v>
      </c>
      <c r="R22">
        <v>13.18</v>
      </c>
    </row>
    <row r="23" spans="1:18" ht="13.5">
      <c r="A23">
        <v>134</v>
      </c>
      <c r="B23">
        <v>2005</v>
      </c>
      <c r="C23">
        <v>247</v>
      </c>
      <c r="D23">
        <v>330</v>
      </c>
      <c r="E23">
        <v>0.012</v>
      </c>
      <c r="F23">
        <v>267.9</v>
      </c>
      <c r="G23">
        <v>0.4</v>
      </c>
      <c r="H23">
        <v>0.7</v>
      </c>
      <c r="I23">
        <v>3</v>
      </c>
      <c r="J23">
        <v>29</v>
      </c>
      <c r="K23">
        <v>269.9</v>
      </c>
      <c r="L23">
        <v>24.01</v>
      </c>
      <c r="M23">
        <v>80.1</v>
      </c>
      <c r="N23">
        <v>0</v>
      </c>
      <c r="O23">
        <v>0</v>
      </c>
      <c r="P23">
        <v>1006</v>
      </c>
      <c r="Q23">
        <v>24.98</v>
      </c>
      <c r="R23">
        <v>13.18</v>
      </c>
    </row>
    <row r="24" spans="1:18" ht="13.5">
      <c r="A24">
        <v>134</v>
      </c>
      <c r="B24">
        <v>2005</v>
      </c>
      <c r="C24">
        <v>247</v>
      </c>
      <c r="D24">
        <v>340</v>
      </c>
      <c r="E24">
        <v>0.033</v>
      </c>
      <c r="F24">
        <v>276.1</v>
      </c>
      <c r="G24">
        <v>1.026</v>
      </c>
      <c r="H24">
        <v>0.7</v>
      </c>
      <c r="I24">
        <v>3</v>
      </c>
      <c r="J24">
        <v>30</v>
      </c>
      <c r="K24">
        <v>277.2</v>
      </c>
      <c r="L24">
        <v>24.03</v>
      </c>
      <c r="M24">
        <v>80.2</v>
      </c>
      <c r="N24">
        <v>0</v>
      </c>
      <c r="O24">
        <v>0</v>
      </c>
      <c r="P24">
        <v>1006</v>
      </c>
      <c r="Q24">
        <v>24.88</v>
      </c>
      <c r="R24">
        <v>13.18</v>
      </c>
    </row>
    <row r="25" spans="1:18" ht="13.5">
      <c r="A25">
        <v>134</v>
      </c>
      <c r="B25">
        <v>2005</v>
      </c>
      <c r="C25">
        <v>247</v>
      </c>
      <c r="D25">
        <v>350</v>
      </c>
      <c r="E25">
        <v>0.02</v>
      </c>
      <c r="F25">
        <v>267.9</v>
      </c>
      <c r="G25">
        <v>1.673</v>
      </c>
      <c r="H25">
        <v>0.95</v>
      </c>
      <c r="I25">
        <v>3</v>
      </c>
      <c r="J25">
        <v>42</v>
      </c>
      <c r="K25">
        <v>255.3</v>
      </c>
      <c r="L25">
        <v>24.01</v>
      </c>
      <c r="M25">
        <v>79.8</v>
      </c>
      <c r="N25">
        <v>0</v>
      </c>
      <c r="O25">
        <v>0</v>
      </c>
      <c r="P25">
        <v>1006</v>
      </c>
      <c r="Q25">
        <v>24.82</v>
      </c>
      <c r="R25">
        <v>13.18</v>
      </c>
    </row>
    <row r="26" spans="1:18" ht="13.5">
      <c r="A26">
        <v>134</v>
      </c>
      <c r="B26">
        <v>2005</v>
      </c>
      <c r="C26">
        <v>247</v>
      </c>
      <c r="D26">
        <v>400</v>
      </c>
      <c r="E26">
        <v>0.032</v>
      </c>
      <c r="F26">
        <v>206.5</v>
      </c>
      <c r="G26">
        <v>7.23</v>
      </c>
      <c r="H26">
        <v>0.95</v>
      </c>
      <c r="I26">
        <v>3</v>
      </c>
      <c r="J26">
        <v>58</v>
      </c>
      <c r="K26">
        <v>215.9</v>
      </c>
      <c r="L26">
        <v>23.95</v>
      </c>
      <c r="M26">
        <v>79.6</v>
      </c>
      <c r="N26">
        <v>0</v>
      </c>
      <c r="O26">
        <v>0</v>
      </c>
      <c r="P26">
        <v>1006</v>
      </c>
      <c r="Q26">
        <v>24.8</v>
      </c>
      <c r="R26">
        <v>13.18</v>
      </c>
    </row>
    <row r="27" spans="1:18" ht="13.5">
      <c r="A27">
        <v>134</v>
      </c>
      <c r="B27">
        <v>2005</v>
      </c>
      <c r="C27">
        <v>247</v>
      </c>
      <c r="D27">
        <v>410</v>
      </c>
      <c r="E27">
        <v>0</v>
      </c>
      <c r="F27">
        <v>0</v>
      </c>
      <c r="G27">
        <v>0</v>
      </c>
      <c r="H27">
        <v>0</v>
      </c>
      <c r="I27">
        <v>4</v>
      </c>
      <c r="J27">
        <v>10</v>
      </c>
      <c r="K27">
        <v>253.8</v>
      </c>
      <c r="L27">
        <v>23.86</v>
      </c>
      <c r="M27">
        <v>79.7</v>
      </c>
      <c r="N27">
        <v>0</v>
      </c>
      <c r="O27">
        <v>0</v>
      </c>
      <c r="P27">
        <v>1006</v>
      </c>
      <c r="Q27">
        <v>24.74</v>
      </c>
      <c r="R27">
        <v>13.18</v>
      </c>
    </row>
    <row r="28" spans="1:18" ht="13.5">
      <c r="A28">
        <v>134</v>
      </c>
      <c r="B28">
        <v>2005</v>
      </c>
      <c r="C28">
        <v>247</v>
      </c>
      <c r="D28">
        <v>420</v>
      </c>
      <c r="E28">
        <v>0</v>
      </c>
      <c r="F28">
        <v>0</v>
      </c>
      <c r="G28">
        <v>0</v>
      </c>
      <c r="H28">
        <v>0</v>
      </c>
      <c r="I28">
        <v>4</v>
      </c>
      <c r="J28">
        <v>20</v>
      </c>
      <c r="K28">
        <v>247.7</v>
      </c>
      <c r="L28">
        <v>23.79</v>
      </c>
      <c r="M28">
        <v>79.6</v>
      </c>
      <c r="N28">
        <v>0</v>
      </c>
      <c r="O28">
        <v>0</v>
      </c>
      <c r="P28">
        <v>1006</v>
      </c>
      <c r="Q28">
        <v>24.66</v>
      </c>
      <c r="R28">
        <v>13.18</v>
      </c>
    </row>
    <row r="29" spans="1:18" ht="13.5">
      <c r="A29">
        <v>134</v>
      </c>
      <c r="B29">
        <v>2005</v>
      </c>
      <c r="C29">
        <v>247</v>
      </c>
      <c r="D29">
        <v>430</v>
      </c>
      <c r="E29">
        <v>0.024</v>
      </c>
      <c r="F29">
        <v>263.6</v>
      </c>
      <c r="G29">
        <v>2.063</v>
      </c>
      <c r="H29">
        <v>0.95</v>
      </c>
      <c r="I29">
        <v>4</v>
      </c>
      <c r="J29">
        <v>27</v>
      </c>
      <c r="K29">
        <v>260.6</v>
      </c>
      <c r="L29">
        <v>23.81</v>
      </c>
      <c r="M29">
        <v>79.5</v>
      </c>
      <c r="N29">
        <v>0</v>
      </c>
      <c r="O29">
        <v>0</v>
      </c>
      <c r="P29">
        <v>1006</v>
      </c>
      <c r="Q29">
        <v>24.61</v>
      </c>
      <c r="R29">
        <v>13.19</v>
      </c>
    </row>
    <row r="30" spans="1:18" ht="13.5">
      <c r="A30">
        <v>134</v>
      </c>
      <c r="B30">
        <v>2005</v>
      </c>
      <c r="C30">
        <v>247</v>
      </c>
      <c r="D30">
        <v>440</v>
      </c>
      <c r="E30">
        <v>0.002</v>
      </c>
      <c r="F30">
        <v>265.1</v>
      </c>
      <c r="G30">
        <v>0</v>
      </c>
      <c r="H30">
        <v>0.45</v>
      </c>
      <c r="I30">
        <v>4</v>
      </c>
      <c r="J30">
        <v>33</v>
      </c>
      <c r="K30">
        <v>265.1</v>
      </c>
      <c r="L30">
        <v>23.85</v>
      </c>
      <c r="M30">
        <v>79.2</v>
      </c>
      <c r="N30">
        <v>0</v>
      </c>
      <c r="O30">
        <v>0</v>
      </c>
      <c r="P30">
        <v>1006</v>
      </c>
      <c r="Q30">
        <v>24.58</v>
      </c>
      <c r="R30">
        <v>13.19</v>
      </c>
    </row>
    <row r="31" spans="1:18" ht="13.5">
      <c r="A31">
        <v>134</v>
      </c>
      <c r="B31">
        <v>2005</v>
      </c>
      <c r="C31">
        <v>247</v>
      </c>
      <c r="D31">
        <v>450</v>
      </c>
      <c r="E31">
        <v>0.241</v>
      </c>
      <c r="F31">
        <v>282.3</v>
      </c>
      <c r="G31">
        <v>4.45</v>
      </c>
      <c r="H31">
        <v>1.2</v>
      </c>
      <c r="I31">
        <v>4</v>
      </c>
      <c r="J31">
        <v>49</v>
      </c>
      <c r="K31">
        <v>286.7</v>
      </c>
      <c r="L31">
        <v>23.82</v>
      </c>
      <c r="M31">
        <v>79.2</v>
      </c>
      <c r="N31">
        <v>0</v>
      </c>
      <c r="O31">
        <v>0</v>
      </c>
      <c r="P31">
        <v>1006</v>
      </c>
      <c r="Q31">
        <v>24.55</v>
      </c>
      <c r="R31">
        <v>13.19</v>
      </c>
    </row>
    <row r="32" spans="1:18" ht="13.5">
      <c r="A32">
        <v>134</v>
      </c>
      <c r="B32">
        <v>2005</v>
      </c>
      <c r="C32">
        <v>247</v>
      </c>
      <c r="D32">
        <v>500</v>
      </c>
      <c r="E32">
        <v>0.155</v>
      </c>
      <c r="F32">
        <v>282.5</v>
      </c>
      <c r="G32">
        <v>3.546</v>
      </c>
      <c r="H32">
        <v>1.2</v>
      </c>
      <c r="I32">
        <v>4</v>
      </c>
      <c r="J32">
        <v>53</v>
      </c>
      <c r="K32">
        <v>290.9</v>
      </c>
      <c r="L32">
        <v>23.87</v>
      </c>
      <c r="M32">
        <v>79.2</v>
      </c>
      <c r="N32">
        <v>0</v>
      </c>
      <c r="O32">
        <v>0</v>
      </c>
      <c r="P32">
        <v>1006</v>
      </c>
      <c r="Q32">
        <v>24.53</v>
      </c>
      <c r="R32">
        <v>13.19</v>
      </c>
    </row>
    <row r="33" spans="1:18" ht="13.5">
      <c r="A33">
        <v>134</v>
      </c>
      <c r="B33">
        <v>2005</v>
      </c>
      <c r="C33">
        <v>247</v>
      </c>
      <c r="D33">
        <v>510</v>
      </c>
      <c r="E33">
        <v>0.365</v>
      </c>
      <c r="F33">
        <v>288.3</v>
      </c>
      <c r="G33">
        <v>6.786</v>
      </c>
      <c r="H33">
        <v>1.2</v>
      </c>
      <c r="I33">
        <v>5</v>
      </c>
      <c r="J33">
        <v>9</v>
      </c>
      <c r="K33">
        <v>278.6</v>
      </c>
      <c r="L33">
        <v>23.91</v>
      </c>
      <c r="M33">
        <v>79</v>
      </c>
      <c r="N33">
        <v>1.792</v>
      </c>
      <c r="O33">
        <v>0</v>
      </c>
      <c r="P33">
        <v>1006</v>
      </c>
      <c r="Q33">
        <v>24.53</v>
      </c>
      <c r="R33">
        <v>13.19</v>
      </c>
    </row>
    <row r="34" spans="1:18" ht="13.5">
      <c r="A34">
        <v>134</v>
      </c>
      <c r="B34">
        <v>2005</v>
      </c>
      <c r="C34">
        <v>247</v>
      </c>
      <c r="D34">
        <v>520</v>
      </c>
      <c r="E34">
        <v>0.254</v>
      </c>
      <c r="F34">
        <v>289</v>
      </c>
      <c r="G34">
        <v>8.25</v>
      </c>
      <c r="H34">
        <v>1.2</v>
      </c>
      <c r="I34">
        <v>5</v>
      </c>
      <c r="J34">
        <v>11</v>
      </c>
      <c r="K34">
        <v>259.7</v>
      </c>
      <c r="L34">
        <v>23.99</v>
      </c>
      <c r="M34">
        <v>78.9</v>
      </c>
      <c r="N34">
        <v>8.81</v>
      </c>
      <c r="O34">
        <v>0</v>
      </c>
      <c r="P34">
        <v>1006</v>
      </c>
      <c r="Q34">
        <v>24.53</v>
      </c>
      <c r="R34">
        <v>13.19</v>
      </c>
    </row>
    <row r="35" spans="1:18" ht="13.5">
      <c r="A35">
        <v>134</v>
      </c>
      <c r="B35">
        <v>2005</v>
      </c>
      <c r="C35">
        <v>247</v>
      </c>
      <c r="D35">
        <v>530</v>
      </c>
      <c r="E35">
        <v>0.026</v>
      </c>
      <c r="F35">
        <v>265.6</v>
      </c>
      <c r="G35">
        <v>3.528</v>
      </c>
      <c r="H35">
        <v>0.7</v>
      </c>
      <c r="I35">
        <v>5</v>
      </c>
      <c r="J35">
        <v>28</v>
      </c>
      <c r="K35">
        <v>285.4</v>
      </c>
      <c r="L35">
        <v>24.09</v>
      </c>
      <c r="M35">
        <v>78.8</v>
      </c>
      <c r="N35">
        <v>22.28</v>
      </c>
      <c r="O35">
        <v>0</v>
      </c>
      <c r="P35">
        <v>1006</v>
      </c>
      <c r="Q35">
        <v>24.53</v>
      </c>
      <c r="R35">
        <v>13.18</v>
      </c>
    </row>
    <row r="36" spans="1:18" ht="13.5">
      <c r="A36">
        <v>134</v>
      </c>
      <c r="B36">
        <v>2005</v>
      </c>
      <c r="C36">
        <v>247</v>
      </c>
      <c r="D36">
        <v>540</v>
      </c>
      <c r="E36">
        <v>0.023</v>
      </c>
      <c r="F36">
        <v>298.9</v>
      </c>
      <c r="G36">
        <v>1.449</v>
      </c>
      <c r="H36">
        <v>0.95</v>
      </c>
      <c r="I36">
        <v>5</v>
      </c>
      <c r="J36">
        <v>38</v>
      </c>
      <c r="K36">
        <v>297.8</v>
      </c>
      <c r="L36">
        <v>24.24</v>
      </c>
      <c r="M36">
        <v>78.9</v>
      </c>
      <c r="N36">
        <v>45.3</v>
      </c>
      <c r="O36">
        <v>0</v>
      </c>
      <c r="P36">
        <v>1006</v>
      </c>
      <c r="Q36">
        <v>24.58</v>
      </c>
      <c r="R36">
        <v>13.19</v>
      </c>
    </row>
    <row r="37" spans="1:18" ht="13.5">
      <c r="A37">
        <v>134</v>
      </c>
      <c r="B37">
        <v>2005</v>
      </c>
      <c r="C37">
        <v>247</v>
      </c>
      <c r="D37">
        <v>550</v>
      </c>
      <c r="E37">
        <v>0.1</v>
      </c>
      <c r="F37">
        <v>300.3</v>
      </c>
      <c r="G37">
        <v>11.1</v>
      </c>
      <c r="H37">
        <v>1.2</v>
      </c>
      <c r="I37">
        <v>5</v>
      </c>
      <c r="J37">
        <v>47</v>
      </c>
      <c r="K37">
        <v>317.6</v>
      </c>
      <c r="L37">
        <v>24.62</v>
      </c>
      <c r="M37">
        <v>78.9</v>
      </c>
      <c r="N37">
        <v>70.9</v>
      </c>
      <c r="O37">
        <v>0</v>
      </c>
      <c r="P37">
        <v>1006</v>
      </c>
      <c r="Q37">
        <v>24.64</v>
      </c>
      <c r="R37">
        <v>13.18</v>
      </c>
    </row>
    <row r="38" spans="1:18" ht="13.5">
      <c r="A38">
        <v>134</v>
      </c>
      <c r="B38">
        <v>2005</v>
      </c>
      <c r="C38">
        <v>247</v>
      </c>
      <c r="D38">
        <v>600</v>
      </c>
      <c r="E38">
        <v>0.188</v>
      </c>
      <c r="F38">
        <v>315.3</v>
      </c>
      <c r="G38">
        <v>13.83</v>
      </c>
      <c r="H38">
        <v>2.2</v>
      </c>
      <c r="I38">
        <v>5</v>
      </c>
      <c r="J38">
        <v>58</v>
      </c>
      <c r="K38">
        <v>334.9</v>
      </c>
      <c r="L38">
        <v>24.93</v>
      </c>
      <c r="M38">
        <v>78.4</v>
      </c>
      <c r="N38">
        <v>68.2</v>
      </c>
      <c r="O38">
        <v>0</v>
      </c>
      <c r="P38">
        <v>1006</v>
      </c>
      <c r="Q38">
        <v>24.8</v>
      </c>
      <c r="R38">
        <v>13.18</v>
      </c>
    </row>
    <row r="39" spans="1:18" ht="13.5">
      <c r="A39">
        <v>134</v>
      </c>
      <c r="B39">
        <v>2005</v>
      </c>
      <c r="C39">
        <v>247</v>
      </c>
      <c r="D39">
        <v>610</v>
      </c>
      <c r="E39">
        <v>0.506</v>
      </c>
      <c r="F39">
        <v>313.9</v>
      </c>
      <c r="G39">
        <v>25.97</v>
      </c>
      <c r="H39">
        <v>1.95</v>
      </c>
      <c r="I39">
        <v>6</v>
      </c>
      <c r="J39">
        <v>3</v>
      </c>
      <c r="K39">
        <v>346.7</v>
      </c>
      <c r="L39">
        <v>25</v>
      </c>
      <c r="M39">
        <v>78.2</v>
      </c>
      <c r="N39">
        <v>100.9</v>
      </c>
      <c r="O39">
        <v>0</v>
      </c>
      <c r="P39">
        <v>1006</v>
      </c>
      <c r="Q39">
        <v>24.9</v>
      </c>
      <c r="R39">
        <v>13.18</v>
      </c>
    </row>
    <row r="40" spans="1:18" ht="13.5">
      <c r="A40">
        <v>134</v>
      </c>
      <c r="B40">
        <v>2005</v>
      </c>
      <c r="C40">
        <v>247</v>
      </c>
      <c r="D40">
        <v>620</v>
      </c>
      <c r="E40">
        <v>0.405</v>
      </c>
      <c r="F40">
        <v>313.2</v>
      </c>
      <c r="G40">
        <v>15.97</v>
      </c>
      <c r="H40">
        <v>2.2</v>
      </c>
      <c r="I40">
        <v>6</v>
      </c>
      <c r="J40">
        <v>19</v>
      </c>
      <c r="K40">
        <v>316.1</v>
      </c>
      <c r="L40">
        <v>25.33</v>
      </c>
      <c r="M40">
        <v>77.9</v>
      </c>
      <c r="N40">
        <v>125</v>
      </c>
      <c r="O40">
        <v>0</v>
      </c>
      <c r="P40">
        <v>1006</v>
      </c>
      <c r="Q40">
        <v>25.07</v>
      </c>
      <c r="R40">
        <v>13.18</v>
      </c>
    </row>
    <row r="41" spans="1:18" ht="13.5">
      <c r="A41">
        <v>134</v>
      </c>
      <c r="B41">
        <v>2005</v>
      </c>
      <c r="C41">
        <v>247</v>
      </c>
      <c r="D41">
        <v>630</v>
      </c>
      <c r="E41">
        <v>0.305</v>
      </c>
      <c r="F41">
        <v>320.3</v>
      </c>
      <c r="G41">
        <v>16.5</v>
      </c>
      <c r="H41">
        <v>2.45</v>
      </c>
      <c r="I41">
        <v>6</v>
      </c>
      <c r="J41">
        <v>24</v>
      </c>
      <c r="K41">
        <v>301.6</v>
      </c>
      <c r="L41">
        <v>25.52</v>
      </c>
      <c r="M41">
        <v>76.8</v>
      </c>
      <c r="N41">
        <v>114.6</v>
      </c>
      <c r="O41">
        <v>0</v>
      </c>
      <c r="P41">
        <v>1006</v>
      </c>
      <c r="Q41">
        <v>25.23</v>
      </c>
      <c r="R41">
        <v>13.17</v>
      </c>
    </row>
    <row r="42" spans="1:18" ht="13.5">
      <c r="A42">
        <v>134</v>
      </c>
      <c r="B42">
        <v>2005</v>
      </c>
      <c r="C42">
        <v>247</v>
      </c>
      <c r="D42">
        <v>640</v>
      </c>
      <c r="E42">
        <v>0.444</v>
      </c>
      <c r="F42">
        <v>297</v>
      </c>
      <c r="G42">
        <v>30.79</v>
      </c>
      <c r="H42">
        <v>1.7</v>
      </c>
      <c r="I42">
        <v>6</v>
      </c>
      <c r="J42">
        <v>36</v>
      </c>
      <c r="K42">
        <v>295.8</v>
      </c>
      <c r="L42">
        <v>25.74</v>
      </c>
      <c r="M42">
        <v>76.4</v>
      </c>
      <c r="N42">
        <v>163.2</v>
      </c>
      <c r="O42">
        <v>0</v>
      </c>
      <c r="P42">
        <v>1006</v>
      </c>
      <c r="Q42">
        <v>25.43</v>
      </c>
      <c r="R42">
        <v>13.17</v>
      </c>
    </row>
    <row r="43" spans="1:18" ht="13.5">
      <c r="A43">
        <v>134</v>
      </c>
      <c r="B43">
        <v>2005</v>
      </c>
      <c r="C43">
        <v>247</v>
      </c>
      <c r="D43">
        <v>650</v>
      </c>
      <c r="E43">
        <v>0.403</v>
      </c>
      <c r="F43">
        <v>307.2</v>
      </c>
      <c r="G43">
        <v>16.48</v>
      </c>
      <c r="H43">
        <v>1.95</v>
      </c>
      <c r="I43">
        <v>6</v>
      </c>
      <c r="J43">
        <v>44</v>
      </c>
      <c r="K43">
        <v>323.5</v>
      </c>
      <c r="L43">
        <v>26.1</v>
      </c>
      <c r="M43">
        <v>75.1</v>
      </c>
      <c r="N43">
        <v>186.3</v>
      </c>
      <c r="O43">
        <v>0</v>
      </c>
      <c r="P43">
        <v>1006</v>
      </c>
      <c r="Q43">
        <v>25.65</v>
      </c>
      <c r="R43">
        <v>13.17</v>
      </c>
    </row>
    <row r="44" spans="1:18" ht="13.5">
      <c r="A44">
        <v>134</v>
      </c>
      <c r="B44">
        <v>2005</v>
      </c>
      <c r="C44">
        <v>247</v>
      </c>
      <c r="D44">
        <v>700</v>
      </c>
      <c r="E44">
        <v>0.434</v>
      </c>
      <c r="F44">
        <v>323</v>
      </c>
      <c r="G44">
        <v>19.95</v>
      </c>
      <c r="H44">
        <v>1.95</v>
      </c>
      <c r="I44">
        <v>6</v>
      </c>
      <c r="J44">
        <v>54</v>
      </c>
      <c r="K44">
        <v>325.8</v>
      </c>
      <c r="L44">
        <v>26.54</v>
      </c>
      <c r="M44">
        <v>73.9</v>
      </c>
      <c r="N44">
        <v>241.5</v>
      </c>
      <c r="O44">
        <v>0</v>
      </c>
      <c r="P44">
        <v>1006</v>
      </c>
      <c r="Q44">
        <v>25.91</v>
      </c>
      <c r="R44">
        <v>13.16</v>
      </c>
    </row>
    <row r="45" spans="1:18" ht="13.5">
      <c r="A45">
        <v>134</v>
      </c>
      <c r="B45">
        <v>2005</v>
      </c>
      <c r="C45">
        <v>247</v>
      </c>
      <c r="D45">
        <v>710</v>
      </c>
      <c r="E45">
        <v>0.644</v>
      </c>
      <c r="F45">
        <v>315.4</v>
      </c>
      <c r="G45">
        <v>18.92</v>
      </c>
      <c r="H45">
        <v>2.2</v>
      </c>
      <c r="I45">
        <v>7</v>
      </c>
      <c r="J45">
        <v>2</v>
      </c>
      <c r="K45">
        <v>314.3</v>
      </c>
      <c r="L45">
        <v>27.11</v>
      </c>
      <c r="M45">
        <v>71.9</v>
      </c>
      <c r="N45">
        <v>288.8</v>
      </c>
      <c r="O45">
        <v>0</v>
      </c>
      <c r="P45">
        <v>1006</v>
      </c>
      <c r="Q45">
        <v>26.19</v>
      </c>
      <c r="R45">
        <v>13.16</v>
      </c>
    </row>
    <row r="46" spans="1:18" ht="13.5">
      <c r="A46">
        <v>134</v>
      </c>
      <c r="B46">
        <v>2005</v>
      </c>
      <c r="C46">
        <v>247</v>
      </c>
      <c r="D46">
        <v>720</v>
      </c>
      <c r="E46">
        <v>0.964</v>
      </c>
      <c r="F46">
        <v>332.7</v>
      </c>
      <c r="G46">
        <v>22.04</v>
      </c>
      <c r="H46">
        <v>2.45</v>
      </c>
      <c r="I46">
        <v>7</v>
      </c>
      <c r="J46">
        <v>18</v>
      </c>
      <c r="K46">
        <v>306</v>
      </c>
      <c r="L46">
        <v>27.63</v>
      </c>
      <c r="M46">
        <v>70</v>
      </c>
      <c r="N46">
        <v>321.4</v>
      </c>
      <c r="O46">
        <v>0</v>
      </c>
      <c r="P46">
        <v>1007</v>
      </c>
      <c r="Q46">
        <v>26.57</v>
      </c>
      <c r="R46">
        <v>13.14</v>
      </c>
    </row>
    <row r="47" spans="1:18" ht="13.5">
      <c r="A47">
        <v>134</v>
      </c>
      <c r="B47">
        <v>2005</v>
      </c>
      <c r="C47">
        <v>247</v>
      </c>
      <c r="D47">
        <v>730</v>
      </c>
      <c r="E47">
        <v>0.619</v>
      </c>
      <c r="F47">
        <v>318</v>
      </c>
      <c r="G47">
        <v>25.49</v>
      </c>
      <c r="H47">
        <v>2.2</v>
      </c>
      <c r="I47">
        <v>7</v>
      </c>
      <c r="J47">
        <v>26</v>
      </c>
      <c r="K47">
        <v>347.5</v>
      </c>
      <c r="L47">
        <v>28.18</v>
      </c>
      <c r="M47">
        <v>68.35</v>
      </c>
      <c r="N47">
        <v>379.5</v>
      </c>
      <c r="O47">
        <v>0</v>
      </c>
      <c r="P47">
        <v>1007</v>
      </c>
      <c r="Q47">
        <v>26.97</v>
      </c>
      <c r="R47">
        <v>13.14</v>
      </c>
    </row>
    <row r="48" spans="1:18" ht="13.5">
      <c r="A48">
        <v>134</v>
      </c>
      <c r="B48">
        <v>2005</v>
      </c>
      <c r="C48">
        <v>247</v>
      </c>
      <c r="D48">
        <v>740</v>
      </c>
      <c r="E48">
        <v>0.549</v>
      </c>
      <c r="F48">
        <v>332.2</v>
      </c>
      <c r="G48">
        <v>29.97</v>
      </c>
      <c r="H48">
        <v>1.95</v>
      </c>
      <c r="I48">
        <v>7</v>
      </c>
      <c r="J48">
        <v>37</v>
      </c>
      <c r="K48">
        <v>315.7</v>
      </c>
      <c r="L48">
        <v>28.92</v>
      </c>
      <c r="M48">
        <v>65.94</v>
      </c>
      <c r="N48">
        <v>410.3</v>
      </c>
      <c r="O48">
        <v>0</v>
      </c>
      <c r="P48">
        <v>1007</v>
      </c>
      <c r="Q48">
        <v>27.41</v>
      </c>
      <c r="R48">
        <v>13.13</v>
      </c>
    </row>
    <row r="49" spans="1:18" ht="13.5">
      <c r="A49">
        <v>134</v>
      </c>
      <c r="B49">
        <v>2005</v>
      </c>
      <c r="C49">
        <v>247</v>
      </c>
      <c r="D49">
        <v>750</v>
      </c>
      <c r="E49">
        <v>1.248</v>
      </c>
      <c r="F49">
        <v>333.4</v>
      </c>
      <c r="G49">
        <v>16.5</v>
      </c>
      <c r="H49">
        <v>2.7</v>
      </c>
      <c r="I49">
        <v>7</v>
      </c>
      <c r="J49">
        <v>48</v>
      </c>
      <c r="K49">
        <v>331.2</v>
      </c>
      <c r="L49">
        <v>29.35</v>
      </c>
      <c r="M49">
        <v>63.46</v>
      </c>
      <c r="N49">
        <v>347.5</v>
      </c>
      <c r="O49">
        <v>0</v>
      </c>
      <c r="P49">
        <v>1007</v>
      </c>
      <c r="Q49">
        <v>27.89</v>
      </c>
      <c r="R49">
        <v>13.12</v>
      </c>
    </row>
    <row r="50" spans="1:18" ht="13.5">
      <c r="A50">
        <v>134</v>
      </c>
      <c r="B50">
        <v>2005</v>
      </c>
      <c r="C50">
        <v>247</v>
      </c>
      <c r="D50">
        <v>800</v>
      </c>
      <c r="E50">
        <v>1.015</v>
      </c>
      <c r="F50">
        <v>336</v>
      </c>
      <c r="G50">
        <v>32.51</v>
      </c>
      <c r="H50">
        <v>2.45</v>
      </c>
      <c r="I50">
        <v>7</v>
      </c>
      <c r="J50">
        <v>57</v>
      </c>
      <c r="K50">
        <v>350.9</v>
      </c>
      <c r="L50">
        <v>29.26</v>
      </c>
      <c r="M50">
        <v>63.1</v>
      </c>
      <c r="N50">
        <v>483.1</v>
      </c>
      <c r="O50">
        <v>0</v>
      </c>
      <c r="P50">
        <v>1007</v>
      </c>
      <c r="Q50">
        <v>28.31</v>
      </c>
      <c r="R50">
        <v>13.11</v>
      </c>
    </row>
    <row r="51" spans="1:18" ht="13.5">
      <c r="A51">
        <v>134</v>
      </c>
      <c r="B51">
        <v>2005</v>
      </c>
      <c r="C51">
        <v>247</v>
      </c>
      <c r="D51">
        <v>810</v>
      </c>
      <c r="E51">
        <v>0.547</v>
      </c>
      <c r="F51">
        <v>338.2</v>
      </c>
      <c r="G51">
        <v>38.78</v>
      </c>
      <c r="H51">
        <v>2.45</v>
      </c>
      <c r="I51">
        <v>8</v>
      </c>
      <c r="J51">
        <v>9</v>
      </c>
      <c r="K51">
        <v>36.25</v>
      </c>
      <c r="L51">
        <v>29.91</v>
      </c>
      <c r="M51">
        <v>60.98</v>
      </c>
      <c r="N51">
        <v>426.1</v>
      </c>
      <c r="O51">
        <v>0</v>
      </c>
      <c r="P51">
        <v>1007</v>
      </c>
      <c r="Q51">
        <v>28.7</v>
      </c>
      <c r="R51">
        <v>13.11</v>
      </c>
    </row>
    <row r="52" spans="1:18" ht="13.5">
      <c r="A52">
        <v>134</v>
      </c>
      <c r="B52">
        <v>2005</v>
      </c>
      <c r="C52">
        <v>247</v>
      </c>
      <c r="D52">
        <v>820</v>
      </c>
      <c r="E52">
        <v>0.578</v>
      </c>
      <c r="F52">
        <v>336.2</v>
      </c>
      <c r="G52">
        <v>40.12</v>
      </c>
      <c r="H52">
        <v>1.95</v>
      </c>
      <c r="I52">
        <v>8</v>
      </c>
      <c r="J52">
        <v>12</v>
      </c>
      <c r="K52">
        <v>0.473</v>
      </c>
      <c r="L52">
        <v>30.07</v>
      </c>
      <c r="M52">
        <v>59.08</v>
      </c>
      <c r="N52">
        <v>279.3</v>
      </c>
      <c r="O52">
        <v>0</v>
      </c>
      <c r="P52">
        <v>1007</v>
      </c>
      <c r="Q52">
        <v>29.07</v>
      </c>
      <c r="R52">
        <v>13.1</v>
      </c>
    </row>
    <row r="53" spans="1:18" ht="13.5">
      <c r="A53">
        <v>134</v>
      </c>
      <c r="B53">
        <v>2005</v>
      </c>
      <c r="C53">
        <v>247</v>
      </c>
      <c r="D53">
        <v>830</v>
      </c>
      <c r="E53">
        <v>0.459</v>
      </c>
      <c r="F53">
        <v>42.13</v>
      </c>
      <c r="G53">
        <v>48.44</v>
      </c>
      <c r="H53">
        <v>2.2</v>
      </c>
      <c r="I53">
        <v>8</v>
      </c>
      <c r="J53">
        <v>23</v>
      </c>
      <c r="K53">
        <v>44.58</v>
      </c>
      <c r="L53">
        <v>29.59</v>
      </c>
      <c r="M53">
        <v>59.6</v>
      </c>
      <c r="N53">
        <v>172.9</v>
      </c>
      <c r="O53">
        <v>0</v>
      </c>
      <c r="P53">
        <v>1007</v>
      </c>
      <c r="Q53">
        <v>29.36</v>
      </c>
      <c r="R53">
        <v>13.11</v>
      </c>
    </row>
    <row r="54" spans="1:18" ht="13.5">
      <c r="A54">
        <v>134</v>
      </c>
      <c r="B54">
        <v>2005</v>
      </c>
      <c r="C54">
        <v>247</v>
      </c>
      <c r="D54">
        <v>840</v>
      </c>
      <c r="E54">
        <v>0.7</v>
      </c>
      <c r="F54">
        <v>34.24</v>
      </c>
      <c r="G54">
        <v>22.12</v>
      </c>
      <c r="H54">
        <v>1.95</v>
      </c>
      <c r="I54">
        <v>8</v>
      </c>
      <c r="J54">
        <v>30</v>
      </c>
      <c r="K54">
        <v>0.095</v>
      </c>
      <c r="L54">
        <v>29.11</v>
      </c>
      <c r="M54">
        <v>60.78</v>
      </c>
      <c r="N54">
        <v>214</v>
      </c>
      <c r="O54">
        <v>0</v>
      </c>
      <c r="P54">
        <v>1007</v>
      </c>
      <c r="Q54">
        <v>29.48</v>
      </c>
      <c r="R54">
        <v>13.11</v>
      </c>
    </row>
    <row r="55" spans="1:18" ht="13.5">
      <c r="A55">
        <v>134</v>
      </c>
      <c r="B55">
        <v>2005</v>
      </c>
      <c r="C55">
        <v>247</v>
      </c>
      <c r="D55">
        <v>850</v>
      </c>
      <c r="E55">
        <v>0.681</v>
      </c>
      <c r="F55">
        <v>18.88</v>
      </c>
      <c r="G55">
        <v>26.35</v>
      </c>
      <c r="H55">
        <v>1.95</v>
      </c>
      <c r="I55">
        <v>8</v>
      </c>
      <c r="J55">
        <v>46</v>
      </c>
      <c r="K55">
        <v>24.8</v>
      </c>
      <c r="L55">
        <v>29.01</v>
      </c>
      <c r="M55">
        <v>61.38</v>
      </c>
      <c r="N55">
        <v>254.9</v>
      </c>
      <c r="O55">
        <v>0</v>
      </c>
      <c r="P55">
        <v>1007</v>
      </c>
      <c r="Q55">
        <v>29.51</v>
      </c>
      <c r="R55">
        <v>13.11</v>
      </c>
    </row>
    <row r="56" spans="1:18" ht="13.5">
      <c r="A56">
        <v>134</v>
      </c>
      <c r="B56">
        <v>2005</v>
      </c>
      <c r="C56">
        <v>247</v>
      </c>
      <c r="D56">
        <v>900</v>
      </c>
      <c r="E56">
        <v>0.793</v>
      </c>
      <c r="F56">
        <v>346.5</v>
      </c>
      <c r="G56">
        <v>28.54</v>
      </c>
      <c r="H56">
        <v>2.2</v>
      </c>
      <c r="I56">
        <v>8</v>
      </c>
      <c r="J56">
        <v>52</v>
      </c>
      <c r="K56">
        <v>322.8</v>
      </c>
      <c r="L56">
        <v>29.11</v>
      </c>
      <c r="M56">
        <v>60.87</v>
      </c>
      <c r="N56">
        <v>246.4</v>
      </c>
      <c r="O56">
        <v>0</v>
      </c>
      <c r="P56">
        <v>1007</v>
      </c>
      <c r="Q56">
        <v>29.61</v>
      </c>
      <c r="R56">
        <v>13.1</v>
      </c>
    </row>
    <row r="57" spans="1:18" ht="13.5">
      <c r="A57">
        <v>134</v>
      </c>
      <c r="B57">
        <v>2005</v>
      </c>
      <c r="C57">
        <v>247</v>
      </c>
      <c r="D57">
        <v>910</v>
      </c>
      <c r="E57">
        <v>0.379</v>
      </c>
      <c r="F57">
        <v>299</v>
      </c>
      <c r="G57">
        <v>25.14</v>
      </c>
      <c r="H57">
        <v>2.2</v>
      </c>
      <c r="I57">
        <v>9</v>
      </c>
      <c r="J57">
        <v>7</v>
      </c>
      <c r="K57">
        <v>337.6</v>
      </c>
      <c r="L57">
        <v>29.34</v>
      </c>
      <c r="M57">
        <v>60.38</v>
      </c>
      <c r="N57">
        <v>319.8</v>
      </c>
      <c r="O57">
        <v>0</v>
      </c>
      <c r="P57">
        <v>1007</v>
      </c>
      <c r="Q57">
        <v>29.67</v>
      </c>
      <c r="R57">
        <v>13.09</v>
      </c>
    </row>
    <row r="58" spans="1:18" ht="13.5">
      <c r="A58">
        <v>134</v>
      </c>
      <c r="B58">
        <v>2005</v>
      </c>
      <c r="C58">
        <v>247</v>
      </c>
      <c r="D58">
        <v>920</v>
      </c>
      <c r="E58">
        <v>0.73</v>
      </c>
      <c r="F58">
        <v>338.8</v>
      </c>
      <c r="G58">
        <v>31.42</v>
      </c>
      <c r="H58">
        <v>2.45</v>
      </c>
      <c r="I58">
        <v>9</v>
      </c>
      <c r="J58">
        <v>13</v>
      </c>
      <c r="K58">
        <v>334.9</v>
      </c>
      <c r="L58">
        <v>29.85</v>
      </c>
      <c r="M58">
        <v>59.14</v>
      </c>
      <c r="N58">
        <v>383</v>
      </c>
      <c r="O58">
        <v>0</v>
      </c>
      <c r="P58">
        <v>1007</v>
      </c>
      <c r="Q58">
        <v>29.86</v>
      </c>
      <c r="R58">
        <v>13.09</v>
      </c>
    </row>
    <row r="59" spans="1:18" ht="13.5">
      <c r="A59">
        <v>134</v>
      </c>
      <c r="B59">
        <v>2005</v>
      </c>
      <c r="C59">
        <v>247</v>
      </c>
      <c r="D59">
        <v>930</v>
      </c>
      <c r="E59">
        <v>0.528</v>
      </c>
      <c r="F59">
        <v>306.7</v>
      </c>
      <c r="G59">
        <v>34.41</v>
      </c>
      <c r="H59">
        <v>1.95</v>
      </c>
      <c r="I59">
        <v>9</v>
      </c>
      <c r="J59">
        <v>28</v>
      </c>
      <c r="K59">
        <v>43.92</v>
      </c>
      <c r="L59">
        <v>30.38</v>
      </c>
      <c r="M59">
        <v>57.08</v>
      </c>
      <c r="N59">
        <v>337.1</v>
      </c>
      <c r="O59">
        <v>0</v>
      </c>
      <c r="P59">
        <v>1007</v>
      </c>
      <c r="Q59">
        <v>30.09</v>
      </c>
      <c r="R59">
        <v>13.09</v>
      </c>
    </row>
    <row r="60" spans="1:18" ht="13.5">
      <c r="A60">
        <v>134</v>
      </c>
      <c r="B60">
        <v>2005</v>
      </c>
      <c r="C60">
        <v>247</v>
      </c>
      <c r="D60">
        <v>940</v>
      </c>
      <c r="E60">
        <v>0.731</v>
      </c>
      <c r="F60">
        <v>336.9</v>
      </c>
      <c r="G60">
        <v>29.58</v>
      </c>
      <c r="H60">
        <v>2.7</v>
      </c>
      <c r="I60">
        <v>9</v>
      </c>
      <c r="J60">
        <v>31</v>
      </c>
      <c r="K60">
        <v>352.2</v>
      </c>
      <c r="L60">
        <v>30.57</v>
      </c>
      <c r="M60">
        <v>55.8</v>
      </c>
      <c r="N60">
        <v>331.3</v>
      </c>
      <c r="O60">
        <v>0</v>
      </c>
      <c r="P60">
        <v>1007</v>
      </c>
      <c r="Q60">
        <v>30.35</v>
      </c>
      <c r="R60">
        <v>13.08</v>
      </c>
    </row>
    <row r="61" spans="1:18" ht="13.5">
      <c r="A61">
        <v>134</v>
      </c>
      <c r="B61">
        <v>2005</v>
      </c>
      <c r="C61">
        <v>247</v>
      </c>
      <c r="D61">
        <v>950</v>
      </c>
      <c r="E61">
        <v>0.675</v>
      </c>
      <c r="F61">
        <v>30.68</v>
      </c>
      <c r="G61">
        <v>45.36</v>
      </c>
      <c r="H61">
        <v>2.2</v>
      </c>
      <c r="I61">
        <v>9</v>
      </c>
      <c r="J61">
        <v>46</v>
      </c>
      <c r="K61">
        <v>50.16</v>
      </c>
      <c r="L61">
        <v>30.5</v>
      </c>
      <c r="M61">
        <v>55.69</v>
      </c>
      <c r="N61">
        <v>351.2</v>
      </c>
      <c r="O61">
        <v>0</v>
      </c>
      <c r="P61">
        <v>1007</v>
      </c>
      <c r="Q61">
        <v>30.57</v>
      </c>
      <c r="R61">
        <v>13.08</v>
      </c>
    </row>
    <row r="62" spans="1:18" ht="13.5">
      <c r="A62">
        <v>134</v>
      </c>
      <c r="B62">
        <v>2005</v>
      </c>
      <c r="C62">
        <v>247</v>
      </c>
      <c r="D62">
        <v>1000</v>
      </c>
      <c r="E62">
        <v>0.486</v>
      </c>
      <c r="F62">
        <v>63.62</v>
      </c>
      <c r="G62">
        <v>41.61</v>
      </c>
      <c r="H62">
        <v>1.95</v>
      </c>
      <c r="I62">
        <v>9</v>
      </c>
      <c r="J62">
        <v>53</v>
      </c>
      <c r="K62">
        <v>20.54</v>
      </c>
      <c r="L62">
        <v>30.8</v>
      </c>
      <c r="M62">
        <v>54.77</v>
      </c>
      <c r="N62">
        <v>550.9</v>
      </c>
      <c r="O62">
        <v>0</v>
      </c>
      <c r="P62">
        <v>1007</v>
      </c>
      <c r="Q62">
        <v>30.76</v>
      </c>
      <c r="R62">
        <v>13.07</v>
      </c>
    </row>
    <row r="63" spans="1:18" ht="13.5">
      <c r="A63">
        <v>134</v>
      </c>
      <c r="B63">
        <v>2005</v>
      </c>
      <c r="C63">
        <v>247</v>
      </c>
      <c r="D63">
        <v>1010</v>
      </c>
      <c r="E63">
        <v>0.783</v>
      </c>
      <c r="F63">
        <v>7.95</v>
      </c>
      <c r="G63">
        <v>33.29</v>
      </c>
      <c r="H63">
        <v>2.7</v>
      </c>
      <c r="I63">
        <v>10</v>
      </c>
      <c r="J63">
        <v>9</v>
      </c>
      <c r="K63">
        <v>37.76</v>
      </c>
      <c r="L63">
        <v>32.01</v>
      </c>
      <c r="M63">
        <v>51.61</v>
      </c>
      <c r="N63">
        <v>600.3</v>
      </c>
      <c r="O63">
        <v>0</v>
      </c>
      <c r="P63">
        <v>1007</v>
      </c>
      <c r="Q63">
        <v>31.13</v>
      </c>
      <c r="R63">
        <v>13.06</v>
      </c>
    </row>
    <row r="64" spans="1:18" ht="13.5">
      <c r="A64">
        <v>134</v>
      </c>
      <c r="B64">
        <v>2005</v>
      </c>
      <c r="C64">
        <v>247</v>
      </c>
      <c r="D64">
        <v>1020</v>
      </c>
      <c r="E64">
        <v>0.688</v>
      </c>
      <c r="F64">
        <v>41.95</v>
      </c>
      <c r="G64">
        <v>44.56</v>
      </c>
      <c r="H64">
        <v>1.95</v>
      </c>
      <c r="I64">
        <v>10</v>
      </c>
      <c r="J64">
        <v>14</v>
      </c>
      <c r="K64">
        <v>27.44</v>
      </c>
      <c r="L64">
        <v>32.65</v>
      </c>
      <c r="M64">
        <v>48.24</v>
      </c>
      <c r="N64">
        <v>691</v>
      </c>
      <c r="O64">
        <v>0</v>
      </c>
      <c r="P64">
        <v>1007</v>
      </c>
      <c r="Q64">
        <v>31.57</v>
      </c>
      <c r="R64">
        <v>13.05</v>
      </c>
    </row>
    <row r="65" spans="1:18" ht="13.5">
      <c r="A65">
        <v>134</v>
      </c>
      <c r="B65">
        <v>2005</v>
      </c>
      <c r="C65">
        <v>247</v>
      </c>
      <c r="D65">
        <v>1030</v>
      </c>
      <c r="E65">
        <v>0.593</v>
      </c>
      <c r="F65">
        <v>147.7</v>
      </c>
      <c r="G65">
        <v>29.64</v>
      </c>
      <c r="H65">
        <v>1.95</v>
      </c>
      <c r="I65">
        <v>10</v>
      </c>
      <c r="J65">
        <v>21</v>
      </c>
      <c r="K65">
        <v>129.4</v>
      </c>
      <c r="L65">
        <v>33.08</v>
      </c>
      <c r="M65">
        <v>46.34</v>
      </c>
      <c r="N65">
        <v>514.8</v>
      </c>
      <c r="O65">
        <v>0</v>
      </c>
      <c r="P65">
        <v>1007</v>
      </c>
      <c r="Q65">
        <v>32.04</v>
      </c>
      <c r="R65">
        <v>13.05</v>
      </c>
    </row>
    <row r="66" spans="1:18" ht="13.5">
      <c r="A66">
        <v>134</v>
      </c>
      <c r="B66">
        <v>2005</v>
      </c>
      <c r="C66">
        <v>247</v>
      </c>
      <c r="D66">
        <v>1040</v>
      </c>
      <c r="E66">
        <v>0.566</v>
      </c>
      <c r="F66">
        <v>140.2</v>
      </c>
      <c r="G66">
        <v>42.09</v>
      </c>
      <c r="H66">
        <v>1.7</v>
      </c>
      <c r="I66">
        <v>10</v>
      </c>
      <c r="J66">
        <v>36</v>
      </c>
      <c r="K66">
        <v>144.6</v>
      </c>
      <c r="L66">
        <v>32.87</v>
      </c>
      <c r="M66">
        <v>46.92</v>
      </c>
      <c r="N66">
        <v>352.8</v>
      </c>
      <c r="O66">
        <v>0</v>
      </c>
      <c r="P66">
        <v>1007</v>
      </c>
      <c r="Q66">
        <v>32.42</v>
      </c>
      <c r="R66">
        <v>13.05</v>
      </c>
    </row>
    <row r="67" spans="1:18" ht="13.5">
      <c r="A67">
        <v>134</v>
      </c>
      <c r="B67">
        <v>2005</v>
      </c>
      <c r="C67">
        <v>247</v>
      </c>
      <c r="D67">
        <v>1050</v>
      </c>
      <c r="E67">
        <v>0.334</v>
      </c>
      <c r="F67">
        <v>198.9</v>
      </c>
      <c r="G67">
        <v>35.38</v>
      </c>
      <c r="H67">
        <v>1.45</v>
      </c>
      <c r="I67">
        <v>10</v>
      </c>
      <c r="J67">
        <v>48</v>
      </c>
      <c r="K67">
        <v>188.1</v>
      </c>
      <c r="L67">
        <v>32.69</v>
      </c>
      <c r="M67">
        <v>47.36</v>
      </c>
      <c r="N67">
        <v>425.6</v>
      </c>
      <c r="O67">
        <v>0</v>
      </c>
      <c r="P67">
        <v>1006</v>
      </c>
      <c r="Q67">
        <v>32.7</v>
      </c>
      <c r="R67">
        <v>13.05</v>
      </c>
    </row>
    <row r="68" spans="1:18" ht="13.5">
      <c r="A68">
        <v>134</v>
      </c>
      <c r="B68">
        <v>2005</v>
      </c>
      <c r="C68">
        <v>247</v>
      </c>
      <c r="D68">
        <v>1100</v>
      </c>
      <c r="E68">
        <v>0.48</v>
      </c>
      <c r="F68">
        <v>148.9</v>
      </c>
      <c r="G68">
        <v>25.73</v>
      </c>
      <c r="H68">
        <v>1.95</v>
      </c>
      <c r="I68">
        <v>10</v>
      </c>
      <c r="J68">
        <v>59</v>
      </c>
      <c r="K68">
        <v>132.5</v>
      </c>
      <c r="L68">
        <v>33.19</v>
      </c>
      <c r="M68">
        <v>46.6</v>
      </c>
      <c r="N68">
        <v>444.5</v>
      </c>
      <c r="O68">
        <v>0</v>
      </c>
      <c r="P68">
        <v>1006</v>
      </c>
      <c r="Q68">
        <v>32.94</v>
      </c>
      <c r="R68">
        <v>13.04</v>
      </c>
    </row>
    <row r="69" spans="1:18" ht="13.5">
      <c r="A69">
        <v>134</v>
      </c>
      <c r="B69">
        <v>2005</v>
      </c>
      <c r="C69">
        <v>247</v>
      </c>
      <c r="D69">
        <v>1110</v>
      </c>
      <c r="E69">
        <v>0.389</v>
      </c>
      <c r="F69">
        <v>118.1</v>
      </c>
      <c r="G69">
        <v>33.67</v>
      </c>
      <c r="H69">
        <v>2.2</v>
      </c>
      <c r="I69">
        <v>11</v>
      </c>
      <c r="J69">
        <v>1</v>
      </c>
      <c r="K69">
        <v>160.1</v>
      </c>
      <c r="L69">
        <v>33.41</v>
      </c>
      <c r="M69">
        <v>46.04</v>
      </c>
      <c r="N69">
        <v>532.7</v>
      </c>
      <c r="O69">
        <v>0</v>
      </c>
      <c r="P69">
        <v>1006</v>
      </c>
      <c r="Q69">
        <v>33.23</v>
      </c>
      <c r="R69">
        <v>13.03</v>
      </c>
    </row>
    <row r="70" spans="1:18" ht="13.5">
      <c r="A70">
        <v>134</v>
      </c>
      <c r="B70">
        <v>2005</v>
      </c>
      <c r="C70">
        <v>247</v>
      </c>
      <c r="D70">
        <v>1120</v>
      </c>
      <c r="E70">
        <v>0.588</v>
      </c>
      <c r="F70">
        <v>55.83</v>
      </c>
      <c r="G70">
        <v>36.55</v>
      </c>
      <c r="H70">
        <v>1.95</v>
      </c>
      <c r="I70">
        <v>11</v>
      </c>
      <c r="J70">
        <v>15</v>
      </c>
      <c r="K70">
        <v>45.32</v>
      </c>
      <c r="L70">
        <v>33.81</v>
      </c>
      <c r="M70">
        <v>44.94</v>
      </c>
      <c r="N70">
        <v>694.3</v>
      </c>
      <c r="O70">
        <v>0</v>
      </c>
      <c r="P70">
        <v>1006</v>
      </c>
      <c r="Q70">
        <v>33.51</v>
      </c>
      <c r="R70">
        <v>13.03</v>
      </c>
    </row>
    <row r="71" spans="1:18" ht="13.5">
      <c r="A71">
        <v>134</v>
      </c>
      <c r="B71">
        <v>2005</v>
      </c>
      <c r="C71">
        <v>247</v>
      </c>
      <c r="D71">
        <v>1130</v>
      </c>
      <c r="E71">
        <v>0.838</v>
      </c>
      <c r="F71">
        <v>157.9</v>
      </c>
      <c r="G71">
        <v>54.84</v>
      </c>
      <c r="H71">
        <v>2.7</v>
      </c>
      <c r="I71">
        <v>11</v>
      </c>
      <c r="J71">
        <v>26</v>
      </c>
      <c r="K71">
        <v>105</v>
      </c>
      <c r="L71">
        <v>33.84</v>
      </c>
      <c r="M71">
        <v>44.3</v>
      </c>
      <c r="N71">
        <v>396.1</v>
      </c>
      <c r="O71">
        <v>0</v>
      </c>
      <c r="P71">
        <v>1006</v>
      </c>
      <c r="Q71">
        <v>33.77</v>
      </c>
      <c r="R71">
        <v>13.03</v>
      </c>
    </row>
    <row r="72" spans="1:18" ht="13.5">
      <c r="A72">
        <v>134</v>
      </c>
      <c r="B72">
        <v>2005</v>
      </c>
      <c r="C72">
        <v>247</v>
      </c>
      <c r="D72">
        <v>1140</v>
      </c>
      <c r="E72">
        <v>0.059</v>
      </c>
      <c r="F72">
        <v>163</v>
      </c>
      <c r="G72">
        <v>9.14</v>
      </c>
      <c r="H72">
        <v>1.7</v>
      </c>
      <c r="I72">
        <v>11</v>
      </c>
      <c r="J72">
        <v>30</v>
      </c>
      <c r="K72">
        <v>151.2</v>
      </c>
      <c r="L72">
        <v>33.67</v>
      </c>
      <c r="M72">
        <v>44.96</v>
      </c>
      <c r="N72">
        <v>531.4</v>
      </c>
      <c r="O72">
        <v>0</v>
      </c>
      <c r="P72">
        <v>1006</v>
      </c>
      <c r="Q72">
        <v>33.94</v>
      </c>
      <c r="R72">
        <v>13.03</v>
      </c>
    </row>
    <row r="73" spans="1:18" ht="13.5">
      <c r="A73">
        <v>134</v>
      </c>
      <c r="B73">
        <v>2005</v>
      </c>
      <c r="C73">
        <v>247</v>
      </c>
      <c r="D73">
        <v>1150</v>
      </c>
      <c r="E73">
        <v>0.623</v>
      </c>
      <c r="F73">
        <v>119</v>
      </c>
      <c r="G73">
        <v>51.46</v>
      </c>
      <c r="H73">
        <v>2.45</v>
      </c>
      <c r="I73">
        <v>11</v>
      </c>
      <c r="J73">
        <v>49</v>
      </c>
      <c r="K73">
        <v>66.7</v>
      </c>
      <c r="L73">
        <v>33.94</v>
      </c>
      <c r="M73">
        <v>44.7</v>
      </c>
      <c r="N73">
        <v>418.7</v>
      </c>
      <c r="O73">
        <v>0</v>
      </c>
      <c r="P73">
        <v>1006</v>
      </c>
      <c r="Q73">
        <v>34.16</v>
      </c>
      <c r="R73">
        <v>13.03</v>
      </c>
    </row>
    <row r="74" spans="1:18" ht="13.5">
      <c r="A74">
        <v>134</v>
      </c>
      <c r="B74">
        <v>2005</v>
      </c>
      <c r="C74">
        <v>247</v>
      </c>
      <c r="D74">
        <v>1200</v>
      </c>
      <c r="E74">
        <v>0.723</v>
      </c>
      <c r="F74">
        <v>39.16</v>
      </c>
      <c r="G74">
        <v>41.8</v>
      </c>
      <c r="H74">
        <v>2.2</v>
      </c>
      <c r="I74">
        <v>11</v>
      </c>
      <c r="J74">
        <v>52</v>
      </c>
      <c r="K74">
        <v>46.36</v>
      </c>
      <c r="L74">
        <v>33.81</v>
      </c>
      <c r="M74">
        <v>44.87</v>
      </c>
      <c r="N74">
        <v>532.7</v>
      </c>
      <c r="O74">
        <v>0</v>
      </c>
      <c r="P74">
        <v>1006</v>
      </c>
      <c r="Q74">
        <v>34.3</v>
      </c>
      <c r="R74">
        <v>13.03</v>
      </c>
    </row>
    <row r="75" spans="1:18" ht="13.5">
      <c r="A75">
        <v>134</v>
      </c>
      <c r="B75">
        <v>2005</v>
      </c>
      <c r="C75">
        <v>247</v>
      </c>
      <c r="D75">
        <v>1210</v>
      </c>
      <c r="E75">
        <v>0.703</v>
      </c>
      <c r="F75">
        <v>358.5</v>
      </c>
      <c r="G75">
        <v>30.17</v>
      </c>
      <c r="H75">
        <v>1.95</v>
      </c>
      <c r="I75">
        <v>12</v>
      </c>
      <c r="J75">
        <v>4</v>
      </c>
      <c r="K75">
        <v>351.3</v>
      </c>
      <c r="L75">
        <v>34.04</v>
      </c>
      <c r="M75">
        <v>43.95</v>
      </c>
      <c r="N75">
        <v>638.4</v>
      </c>
      <c r="O75">
        <v>0</v>
      </c>
      <c r="P75">
        <v>1006</v>
      </c>
      <c r="Q75">
        <v>34.49</v>
      </c>
      <c r="R75">
        <v>13.01</v>
      </c>
    </row>
    <row r="76" spans="1:18" ht="13.5">
      <c r="A76">
        <v>134</v>
      </c>
      <c r="B76">
        <v>2005</v>
      </c>
      <c r="C76">
        <v>247</v>
      </c>
      <c r="D76">
        <v>1220</v>
      </c>
      <c r="E76">
        <v>0.252</v>
      </c>
      <c r="F76">
        <v>88.7</v>
      </c>
      <c r="G76">
        <v>45.45</v>
      </c>
      <c r="H76">
        <v>1.45</v>
      </c>
      <c r="I76">
        <v>12</v>
      </c>
      <c r="J76">
        <v>12</v>
      </c>
      <c r="K76">
        <v>69.91</v>
      </c>
      <c r="L76">
        <v>34.33</v>
      </c>
      <c r="M76">
        <v>43.43</v>
      </c>
      <c r="N76">
        <v>515.7</v>
      </c>
      <c r="O76">
        <v>0</v>
      </c>
      <c r="P76">
        <v>1006</v>
      </c>
      <c r="Q76">
        <v>34.68</v>
      </c>
      <c r="R76">
        <v>13.01</v>
      </c>
    </row>
    <row r="77" spans="1:18" ht="13.5">
      <c r="A77">
        <v>134</v>
      </c>
      <c r="B77">
        <v>2005</v>
      </c>
      <c r="C77">
        <v>247</v>
      </c>
      <c r="D77">
        <v>1230</v>
      </c>
      <c r="E77">
        <v>0.632</v>
      </c>
      <c r="F77">
        <v>212.8</v>
      </c>
      <c r="G77">
        <v>68.46</v>
      </c>
      <c r="H77">
        <v>2.7</v>
      </c>
      <c r="I77">
        <v>12</v>
      </c>
      <c r="J77">
        <v>29</v>
      </c>
      <c r="K77">
        <v>160.7</v>
      </c>
      <c r="L77">
        <v>34.56</v>
      </c>
      <c r="M77">
        <v>42.65</v>
      </c>
      <c r="N77">
        <v>375.9</v>
      </c>
      <c r="O77">
        <v>0</v>
      </c>
      <c r="P77">
        <v>1006</v>
      </c>
      <c r="Q77">
        <v>34.9</v>
      </c>
      <c r="R77">
        <v>13.01</v>
      </c>
    </row>
    <row r="78" spans="1:18" ht="13.5">
      <c r="A78">
        <v>134</v>
      </c>
      <c r="B78">
        <v>2005</v>
      </c>
      <c r="C78">
        <v>247</v>
      </c>
      <c r="D78">
        <v>1240</v>
      </c>
      <c r="E78">
        <v>1.64</v>
      </c>
      <c r="F78">
        <v>174.8</v>
      </c>
      <c r="G78">
        <v>83</v>
      </c>
      <c r="H78">
        <v>3.45</v>
      </c>
      <c r="I78">
        <v>12</v>
      </c>
      <c r="J78">
        <v>31</v>
      </c>
      <c r="K78">
        <v>115</v>
      </c>
      <c r="L78">
        <v>34.19</v>
      </c>
      <c r="M78">
        <v>43.24</v>
      </c>
      <c r="N78">
        <v>494.9</v>
      </c>
      <c r="O78">
        <v>0</v>
      </c>
      <c r="P78">
        <v>1005</v>
      </c>
      <c r="Q78">
        <v>35.09</v>
      </c>
      <c r="R78">
        <v>13.01</v>
      </c>
    </row>
    <row r="79" spans="1:18" ht="13.5">
      <c r="A79">
        <v>134</v>
      </c>
      <c r="B79">
        <v>2005</v>
      </c>
      <c r="C79">
        <v>247</v>
      </c>
      <c r="D79">
        <v>1250</v>
      </c>
      <c r="E79">
        <v>0.705</v>
      </c>
      <c r="F79">
        <v>285.9</v>
      </c>
      <c r="G79">
        <v>29.08</v>
      </c>
      <c r="H79">
        <v>2.45</v>
      </c>
      <c r="I79">
        <v>12</v>
      </c>
      <c r="J79">
        <v>40</v>
      </c>
      <c r="K79">
        <v>248.7</v>
      </c>
      <c r="L79">
        <v>33.73</v>
      </c>
      <c r="M79">
        <v>43.75</v>
      </c>
      <c r="N79">
        <v>300.8</v>
      </c>
      <c r="O79">
        <v>0</v>
      </c>
      <c r="P79">
        <v>1006</v>
      </c>
      <c r="Q79">
        <v>35.13</v>
      </c>
      <c r="R79">
        <v>13.01</v>
      </c>
    </row>
    <row r="80" spans="1:18" ht="13.5">
      <c r="A80">
        <v>134</v>
      </c>
      <c r="B80">
        <v>2005</v>
      </c>
      <c r="C80">
        <v>247</v>
      </c>
      <c r="D80">
        <v>1300</v>
      </c>
      <c r="E80">
        <v>1.514</v>
      </c>
      <c r="F80">
        <v>25.48</v>
      </c>
      <c r="G80">
        <v>48.97</v>
      </c>
      <c r="H80">
        <v>4.45</v>
      </c>
      <c r="I80">
        <v>12</v>
      </c>
      <c r="J80">
        <v>58</v>
      </c>
      <c r="K80">
        <v>116.3</v>
      </c>
      <c r="L80">
        <v>33.34</v>
      </c>
      <c r="M80">
        <v>46.7</v>
      </c>
      <c r="N80">
        <v>215.8</v>
      </c>
      <c r="O80">
        <v>0</v>
      </c>
      <c r="P80">
        <v>1006</v>
      </c>
      <c r="Q80">
        <v>35.13</v>
      </c>
      <c r="R80">
        <v>13.01</v>
      </c>
    </row>
    <row r="81" spans="1:18" ht="13.5">
      <c r="A81">
        <v>134</v>
      </c>
      <c r="B81">
        <v>2005</v>
      </c>
      <c r="C81">
        <v>247</v>
      </c>
      <c r="D81">
        <v>1310</v>
      </c>
      <c r="E81">
        <v>1.793</v>
      </c>
      <c r="F81">
        <v>61.64</v>
      </c>
      <c r="G81">
        <v>54.9</v>
      </c>
      <c r="H81">
        <v>4.7</v>
      </c>
      <c r="I81">
        <v>13</v>
      </c>
      <c r="J81">
        <v>0</v>
      </c>
      <c r="K81">
        <v>55.72</v>
      </c>
      <c r="L81">
        <v>31.83</v>
      </c>
      <c r="M81">
        <v>53.42</v>
      </c>
      <c r="N81">
        <v>99.1</v>
      </c>
      <c r="O81">
        <v>0</v>
      </c>
      <c r="P81">
        <v>1006</v>
      </c>
      <c r="Q81">
        <v>34.86</v>
      </c>
      <c r="R81">
        <v>13.01</v>
      </c>
    </row>
    <row r="82" spans="1:18" ht="13.5">
      <c r="A82">
        <v>134</v>
      </c>
      <c r="B82">
        <v>2005</v>
      </c>
      <c r="C82">
        <v>247</v>
      </c>
      <c r="D82">
        <v>1320</v>
      </c>
      <c r="E82">
        <v>1.698</v>
      </c>
      <c r="F82">
        <v>101</v>
      </c>
      <c r="G82">
        <v>64.88</v>
      </c>
      <c r="H82">
        <v>4.2</v>
      </c>
      <c r="I82">
        <v>13</v>
      </c>
      <c r="J82">
        <v>12</v>
      </c>
      <c r="K82">
        <v>146.5</v>
      </c>
      <c r="L82">
        <v>30.94</v>
      </c>
      <c r="M82">
        <v>56.37</v>
      </c>
      <c r="N82">
        <v>249.9</v>
      </c>
      <c r="O82">
        <v>0</v>
      </c>
      <c r="P82">
        <v>1006</v>
      </c>
      <c r="Q82">
        <v>34.41</v>
      </c>
      <c r="R82">
        <v>13.03</v>
      </c>
    </row>
    <row r="83" spans="1:18" ht="13.5">
      <c r="A83">
        <v>134</v>
      </c>
      <c r="B83">
        <v>2005</v>
      </c>
      <c r="C83">
        <v>247</v>
      </c>
      <c r="D83">
        <v>1330</v>
      </c>
      <c r="E83">
        <v>2.041</v>
      </c>
      <c r="F83">
        <v>52.06</v>
      </c>
      <c r="G83">
        <v>49.14</v>
      </c>
      <c r="H83">
        <v>4.7</v>
      </c>
      <c r="I83">
        <v>13</v>
      </c>
      <c r="J83">
        <v>20</v>
      </c>
      <c r="K83">
        <v>101.7</v>
      </c>
      <c r="L83">
        <v>30.95</v>
      </c>
      <c r="M83">
        <v>56.98</v>
      </c>
      <c r="N83">
        <v>271.2</v>
      </c>
      <c r="O83">
        <v>0</v>
      </c>
      <c r="P83">
        <v>1006</v>
      </c>
      <c r="Q83">
        <v>33.97</v>
      </c>
      <c r="R83">
        <v>13.03</v>
      </c>
    </row>
    <row r="84" spans="1:18" ht="13.5">
      <c r="A84">
        <v>134</v>
      </c>
      <c r="B84">
        <v>2005</v>
      </c>
      <c r="C84">
        <v>247</v>
      </c>
      <c r="D84">
        <v>1340</v>
      </c>
      <c r="E84">
        <v>1.637</v>
      </c>
      <c r="F84">
        <v>54.4</v>
      </c>
      <c r="G84">
        <v>65.08</v>
      </c>
      <c r="H84">
        <v>3.95</v>
      </c>
      <c r="I84">
        <v>13</v>
      </c>
      <c r="J84">
        <v>37</v>
      </c>
      <c r="K84">
        <v>65.47</v>
      </c>
      <c r="L84">
        <v>31.07</v>
      </c>
      <c r="M84">
        <v>57.78</v>
      </c>
      <c r="N84">
        <v>308.4</v>
      </c>
      <c r="O84">
        <v>0</v>
      </c>
      <c r="P84">
        <v>1005</v>
      </c>
      <c r="Q84">
        <v>33.65</v>
      </c>
      <c r="R84">
        <v>13.04</v>
      </c>
    </row>
    <row r="85" spans="1:18" ht="13.5">
      <c r="A85">
        <v>134</v>
      </c>
      <c r="B85">
        <v>2005</v>
      </c>
      <c r="C85">
        <v>247</v>
      </c>
      <c r="D85">
        <v>1350</v>
      </c>
      <c r="E85">
        <v>1.538</v>
      </c>
      <c r="F85">
        <v>66.5</v>
      </c>
      <c r="G85">
        <v>56.91</v>
      </c>
      <c r="H85">
        <v>4.7</v>
      </c>
      <c r="I85">
        <v>13</v>
      </c>
      <c r="J85">
        <v>41</v>
      </c>
      <c r="K85">
        <v>100</v>
      </c>
      <c r="L85">
        <v>30.8</v>
      </c>
      <c r="M85">
        <v>58.91</v>
      </c>
      <c r="N85">
        <v>162.4</v>
      </c>
      <c r="O85">
        <v>0</v>
      </c>
      <c r="P85">
        <v>1005</v>
      </c>
      <c r="Q85">
        <v>33.4</v>
      </c>
      <c r="R85">
        <v>13.03</v>
      </c>
    </row>
    <row r="86" spans="1:18" ht="13.5">
      <c r="A86">
        <v>134</v>
      </c>
      <c r="B86">
        <v>2005</v>
      </c>
      <c r="C86">
        <v>247</v>
      </c>
      <c r="D86">
        <v>1400</v>
      </c>
      <c r="E86">
        <v>1.324</v>
      </c>
      <c r="F86">
        <v>65.03</v>
      </c>
      <c r="G86">
        <v>75.7</v>
      </c>
      <c r="H86">
        <v>3.95</v>
      </c>
      <c r="I86">
        <v>13</v>
      </c>
      <c r="J86">
        <v>54</v>
      </c>
      <c r="K86">
        <v>129.9</v>
      </c>
      <c r="L86">
        <v>30.91</v>
      </c>
      <c r="M86">
        <v>59.79</v>
      </c>
      <c r="N86">
        <v>547.3</v>
      </c>
      <c r="O86">
        <v>0</v>
      </c>
      <c r="P86">
        <v>1005</v>
      </c>
      <c r="Q86">
        <v>33.19</v>
      </c>
      <c r="R86">
        <v>13.04</v>
      </c>
    </row>
    <row r="87" spans="1:18" ht="13.5">
      <c r="A87">
        <v>134</v>
      </c>
      <c r="B87">
        <v>2005</v>
      </c>
      <c r="C87">
        <v>247</v>
      </c>
      <c r="D87">
        <v>1410</v>
      </c>
      <c r="E87">
        <v>1.922</v>
      </c>
      <c r="F87">
        <v>51.93</v>
      </c>
      <c r="G87">
        <v>55.57</v>
      </c>
      <c r="H87">
        <v>4.2</v>
      </c>
      <c r="I87">
        <v>14</v>
      </c>
      <c r="J87">
        <v>4</v>
      </c>
      <c r="K87">
        <v>97.6</v>
      </c>
      <c r="L87">
        <v>31.4</v>
      </c>
      <c r="M87">
        <v>58.24</v>
      </c>
      <c r="N87">
        <v>229.6</v>
      </c>
      <c r="O87">
        <v>0</v>
      </c>
      <c r="P87">
        <v>1005</v>
      </c>
      <c r="Q87">
        <v>33.15</v>
      </c>
      <c r="R87">
        <v>13.04</v>
      </c>
    </row>
    <row r="88" spans="1:18" ht="13.5">
      <c r="A88">
        <v>134</v>
      </c>
      <c r="B88">
        <v>2005</v>
      </c>
      <c r="C88">
        <v>247</v>
      </c>
      <c r="D88">
        <v>1420</v>
      </c>
      <c r="E88">
        <v>1.911</v>
      </c>
      <c r="F88">
        <v>83.4</v>
      </c>
      <c r="G88">
        <v>69.26</v>
      </c>
      <c r="H88">
        <v>5.7</v>
      </c>
      <c r="I88">
        <v>14</v>
      </c>
      <c r="J88">
        <v>18</v>
      </c>
      <c r="K88">
        <v>146</v>
      </c>
      <c r="L88">
        <v>30.88</v>
      </c>
      <c r="M88">
        <v>60.23</v>
      </c>
      <c r="N88">
        <v>228.4</v>
      </c>
      <c r="O88">
        <v>0</v>
      </c>
      <c r="P88">
        <v>1005</v>
      </c>
      <c r="Q88">
        <v>33.05</v>
      </c>
      <c r="R88">
        <v>13.04</v>
      </c>
    </row>
    <row r="89" spans="1:18" ht="13.5">
      <c r="A89">
        <v>134</v>
      </c>
      <c r="B89">
        <v>2005</v>
      </c>
      <c r="C89">
        <v>247</v>
      </c>
      <c r="D89">
        <v>1430</v>
      </c>
      <c r="E89">
        <v>2.201</v>
      </c>
      <c r="F89">
        <v>86.7</v>
      </c>
      <c r="G89">
        <v>69.99</v>
      </c>
      <c r="H89">
        <v>5.7</v>
      </c>
      <c r="I89">
        <v>14</v>
      </c>
      <c r="J89">
        <v>22</v>
      </c>
      <c r="K89">
        <v>100.9</v>
      </c>
      <c r="L89">
        <v>30.39</v>
      </c>
      <c r="M89">
        <v>60.73</v>
      </c>
      <c r="N89">
        <v>414</v>
      </c>
      <c r="O89">
        <v>0</v>
      </c>
      <c r="P89">
        <v>1005</v>
      </c>
      <c r="Q89">
        <v>32.83</v>
      </c>
      <c r="R89">
        <v>13.04</v>
      </c>
    </row>
    <row r="90" spans="1:18" ht="13.5">
      <c r="A90">
        <v>134</v>
      </c>
      <c r="B90">
        <v>2005</v>
      </c>
      <c r="C90">
        <v>247</v>
      </c>
      <c r="D90">
        <v>1440</v>
      </c>
      <c r="E90">
        <v>2.542</v>
      </c>
      <c r="F90">
        <v>22.56</v>
      </c>
      <c r="G90">
        <v>41.16</v>
      </c>
      <c r="H90">
        <v>5.7</v>
      </c>
      <c r="I90">
        <v>14</v>
      </c>
      <c r="J90">
        <v>39</v>
      </c>
      <c r="K90">
        <v>63.49</v>
      </c>
      <c r="L90">
        <v>30.55</v>
      </c>
      <c r="M90">
        <v>61.69</v>
      </c>
      <c r="N90">
        <v>316.9</v>
      </c>
      <c r="O90">
        <v>0</v>
      </c>
      <c r="P90">
        <v>1005</v>
      </c>
      <c r="Q90">
        <v>32.73</v>
      </c>
      <c r="R90">
        <v>13.05</v>
      </c>
    </row>
    <row r="91" spans="1:18" ht="13.5">
      <c r="A91">
        <v>134</v>
      </c>
      <c r="B91">
        <v>2005</v>
      </c>
      <c r="C91">
        <v>247</v>
      </c>
      <c r="D91">
        <v>1450</v>
      </c>
      <c r="E91">
        <v>2.075</v>
      </c>
      <c r="F91">
        <v>27.07</v>
      </c>
      <c r="G91">
        <v>52.78</v>
      </c>
      <c r="H91">
        <v>4.95</v>
      </c>
      <c r="I91">
        <v>14</v>
      </c>
      <c r="J91">
        <v>45</v>
      </c>
      <c r="K91">
        <v>32.45</v>
      </c>
      <c r="L91">
        <v>29.97</v>
      </c>
      <c r="M91">
        <v>64.24</v>
      </c>
      <c r="N91">
        <v>224.3</v>
      </c>
      <c r="O91">
        <v>0</v>
      </c>
      <c r="P91">
        <v>1005</v>
      </c>
      <c r="Q91">
        <v>32.55</v>
      </c>
      <c r="R91">
        <v>13.05</v>
      </c>
    </row>
    <row r="92" spans="1:18" ht="13.5">
      <c r="A92">
        <v>134</v>
      </c>
      <c r="B92">
        <v>2005</v>
      </c>
      <c r="C92">
        <v>247</v>
      </c>
      <c r="D92">
        <v>1500</v>
      </c>
      <c r="E92">
        <v>2.363</v>
      </c>
      <c r="F92">
        <v>23.33</v>
      </c>
      <c r="G92">
        <v>50.21</v>
      </c>
      <c r="H92">
        <v>4.95</v>
      </c>
      <c r="I92">
        <v>14</v>
      </c>
      <c r="J92">
        <v>58</v>
      </c>
      <c r="K92">
        <v>56.87</v>
      </c>
      <c r="L92">
        <v>29.74</v>
      </c>
      <c r="M92">
        <v>64.13</v>
      </c>
      <c r="N92">
        <v>574.9</v>
      </c>
      <c r="O92">
        <v>0</v>
      </c>
      <c r="P92">
        <v>1005</v>
      </c>
      <c r="Q92">
        <v>32.38</v>
      </c>
      <c r="R92">
        <v>13.05</v>
      </c>
    </row>
    <row r="93" spans="1:18" ht="13.5">
      <c r="A93">
        <v>134</v>
      </c>
      <c r="B93">
        <v>2005</v>
      </c>
      <c r="C93">
        <v>247</v>
      </c>
      <c r="D93">
        <v>1510</v>
      </c>
      <c r="E93">
        <v>2.249</v>
      </c>
      <c r="F93">
        <v>34.89</v>
      </c>
      <c r="G93">
        <v>49.92</v>
      </c>
      <c r="H93">
        <v>4.95</v>
      </c>
      <c r="I93">
        <v>15</v>
      </c>
      <c r="J93">
        <v>0</v>
      </c>
      <c r="K93">
        <v>61.88</v>
      </c>
      <c r="L93">
        <v>30.05</v>
      </c>
      <c r="M93">
        <v>61.72</v>
      </c>
      <c r="N93">
        <v>463.6</v>
      </c>
      <c r="O93">
        <v>0</v>
      </c>
      <c r="P93">
        <v>1005</v>
      </c>
      <c r="Q93">
        <v>32.34</v>
      </c>
      <c r="R93">
        <v>13.05</v>
      </c>
    </row>
    <row r="94" spans="1:18" ht="13.5">
      <c r="A94">
        <v>134</v>
      </c>
      <c r="B94">
        <v>2005</v>
      </c>
      <c r="C94">
        <v>247</v>
      </c>
      <c r="D94">
        <v>1520</v>
      </c>
      <c r="E94">
        <v>3.004</v>
      </c>
      <c r="F94">
        <v>33.85</v>
      </c>
      <c r="G94">
        <v>38.15</v>
      </c>
      <c r="H94">
        <v>5.95</v>
      </c>
      <c r="I94">
        <v>15</v>
      </c>
      <c r="J94">
        <v>14</v>
      </c>
      <c r="K94">
        <v>64.44</v>
      </c>
      <c r="L94">
        <v>30.02</v>
      </c>
      <c r="M94">
        <v>60.8</v>
      </c>
      <c r="N94">
        <v>450.6</v>
      </c>
      <c r="O94">
        <v>0</v>
      </c>
      <c r="P94">
        <v>1005</v>
      </c>
      <c r="Q94">
        <v>32.34</v>
      </c>
      <c r="R94">
        <v>13.05</v>
      </c>
    </row>
    <row r="95" spans="1:18" ht="13.5">
      <c r="A95">
        <v>134</v>
      </c>
      <c r="B95">
        <v>2005</v>
      </c>
      <c r="C95">
        <v>247</v>
      </c>
      <c r="D95">
        <v>1530</v>
      </c>
      <c r="E95">
        <v>1.847</v>
      </c>
      <c r="F95">
        <v>22.92</v>
      </c>
      <c r="G95">
        <v>53.31</v>
      </c>
      <c r="H95">
        <v>4.45</v>
      </c>
      <c r="I95">
        <v>15</v>
      </c>
      <c r="J95">
        <v>27</v>
      </c>
      <c r="K95">
        <v>0.852</v>
      </c>
      <c r="L95">
        <v>29.7</v>
      </c>
      <c r="M95">
        <v>60.44</v>
      </c>
      <c r="N95">
        <v>280.6</v>
      </c>
      <c r="O95">
        <v>0</v>
      </c>
      <c r="P95">
        <v>1005</v>
      </c>
      <c r="Q95">
        <v>32.31</v>
      </c>
      <c r="R95">
        <v>13.05</v>
      </c>
    </row>
    <row r="96" spans="1:18" ht="13.5">
      <c r="A96">
        <v>134</v>
      </c>
      <c r="B96">
        <v>2005</v>
      </c>
      <c r="C96">
        <v>247</v>
      </c>
      <c r="D96">
        <v>1540</v>
      </c>
      <c r="E96">
        <v>1.998</v>
      </c>
      <c r="F96">
        <v>38.81</v>
      </c>
      <c r="G96">
        <v>62.59</v>
      </c>
      <c r="H96">
        <v>5.7</v>
      </c>
      <c r="I96">
        <v>15</v>
      </c>
      <c r="J96">
        <v>31</v>
      </c>
      <c r="K96">
        <v>74.1</v>
      </c>
      <c r="L96">
        <v>29.36</v>
      </c>
      <c r="M96">
        <v>58.9</v>
      </c>
      <c r="N96">
        <v>251.7</v>
      </c>
      <c r="O96">
        <v>0</v>
      </c>
      <c r="P96">
        <v>1005</v>
      </c>
      <c r="Q96">
        <v>32.17</v>
      </c>
      <c r="R96">
        <v>13.05</v>
      </c>
    </row>
    <row r="97" spans="1:18" ht="13.5">
      <c r="A97">
        <v>134</v>
      </c>
      <c r="B97">
        <v>2005</v>
      </c>
      <c r="C97">
        <v>247</v>
      </c>
      <c r="D97">
        <v>1550</v>
      </c>
      <c r="E97">
        <v>2.362</v>
      </c>
      <c r="F97">
        <v>64.49</v>
      </c>
      <c r="G97">
        <v>46.22</v>
      </c>
      <c r="H97">
        <v>5.45</v>
      </c>
      <c r="I97">
        <v>15</v>
      </c>
      <c r="J97">
        <v>46</v>
      </c>
      <c r="K97">
        <v>93.7</v>
      </c>
      <c r="L97">
        <v>28.91</v>
      </c>
      <c r="M97">
        <v>58.94</v>
      </c>
      <c r="N97">
        <v>106.9</v>
      </c>
      <c r="O97">
        <v>0</v>
      </c>
      <c r="P97">
        <v>1005</v>
      </c>
      <c r="Q97">
        <v>31.93</v>
      </c>
      <c r="R97">
        <v>13.06</v>
      </c>
    </row>
    <row r="98" spans="1:18" ht="13.5">
      <c r="A98">
        <v>134</v>
      </c>
      <c r="B98">
        <v>2005</v>
      </c>
      <c r="C98">
        <v>247</v>
      </c>
      <c r="D98">
        <v>1600</v>
      </c>
      <c r="E98">
        <v>2.48</v>
      </c>
      <c r="F98">
        <v>101.3</v>
      </c>
      <c r="G98">
        <v>52.41</v>
      </c>
      <c r="H98">
        <v>4.95</v>
      </c>
      <c r="I98">
        <v>15</v>
      </c>
      <c r="J98">
        <v>56</v>
      </c>
      <c r="K98">
        <v>145.4</v>
      </c>
      <c r="L98">
        <v>28.38</v>
      </c>
      <c r="M98">
        <v>61.02</v>
      </c>
      <c r="N98">
        <v>96.1</v>
      </c>
      <c r="O98">
        <v>0</v>
      </c>
      <c r="P98">
        <v>1005</v>
      </c>
      <c r="Q98">
        <v>31.56</v>
      </c>
      <c r="R98">
        <v>13.07</v>
      </c>
    </row>
    <row r="99" spans="1:18" ht="13.5">
      <c r="A99">
        <v>134</v>
      </c>
      <c r="B99">
        <v>2005</v>
      </c>
      <c r="C99">
        <v>247</v>
      </c>
      <c r="D99">
        <v>1610</v>
      </c>
      <c r="E99">
        <v>2.644</v>
      </c>
      <c r="F99">
        <v>120.3</v>
      </c>
      <c r="G99">
        <v>47.33</v>
      </c>
      <c r="H99">
        <v>5.2</v>
      </c>
      <c r="I99">
        <v>16</v>
      </c>
      <c r="J99">
        <v>9</v>
      </c>
      <c r="K99">
        <v>90.8</v>
      </c>
      <c r="L99">
        <v>28.17</v>
      </c>
      <c r="M99">
        <v>63.08</v>
      </c>
      <c r="N99">
        <v>73.6</v>
      </c>
      <c r="O99">
        <v>0</v>
      </c>
      <c r="P99">
        <v>1005</v>
      </c>
      <c r="Q99">
        <v>31.16</v>
      </c>
      <c r="R99">
        <v>13.07</v>
      </c>
    </row>
    <row r="100" spans="1:18" ht="13.5">
      <c r="A100">
        <v>134</v>
      </c>
      <c r="B100">
        <v>2005</v>
      </c>
      <c r="C100">
        <v>247</v>
      </c>
      <c r="D100">
        <v>1620</v>
      </c>
      <c r="E100">
        <v>1.853</v>
      </c>
      <c r="F100">
        <v>73.2</v>
      </c>
      <c r="G100">
        <v>66.43</v>
      </c>
      <c r="H100">
        <v>4.95</v>
      </c>
      <c r="I100">
        <v>16</v>
      </c>
      <c r="J100">
        <v>14</v>
      </c>
      <c r="K100">
        <v>85.3</v>
      </c>
      <c r="L100">
        <v>28.11</v>
      </c>
      <c r="M100">
        <v>64.64</v>
      </c>
      <c r="N100">
        <v>74</v>
      </c>
      <c r="O100">
        <v>0</v>
      </c>
      <c r="P100">
        <v>1005</v>
      </c>
      <c r="Q100">
        <v>30.79</v>
      </c>
      <c r="R100">
        <v>13.07</v>
      </c>
    </row>
    <row r="101" spans="1:18" ht="13.5">
      <c r="A101">
        <v>134</v>
      </c>
      <c r="B101">
        <v>2005</v>
      </c>
      <c r="C101">
        <v>247</v>
      </c>
      <c r="D101">
        <v>1630</v>
      </c>
      <c r="E101">
        <v>2.743</v>
      </c>
      <c r="F101">
        <v>120.1</v>
      </c>
      <c r="G101">
        <v>45.41</v>
      </c>
      <c r="H101">
        <v>7.45</v>
      </c>
      <c r="I101">
        <v>16</v>
      </c>
      <c r="J101">
        <v>26</v>
      </c>
      <c r="K101">
        <v>161.1</v>
      </c>
      <c r="L101">
        <v>28.16</v>
      </c>
      <c r="M101">
        <v>66.38</v>
      </c>
      <c r="N101">
        <v>94.3</v>
      </c>
      <c r="O101">
        <v>0</v>
      </c>
      <c r="P101">
        <v>1005</v>
      </c>
      <c r="Q101">
        <v>30.5</v>
      </c>
      <c r="R101">
        <v>13.08</v>
      </c>
    </row>
    <row r="102" spans="1:18" ht="13.5">
      <c r="A102">
        <v>134</v>
      </c>
      <c r="B102">
        <v>2005</v>
      </c>
      <c r="C102">
        <v>247</v>
      </c>
      <c r="D102">
        <v>1640</v>
      </c>
      <c r="E102">
        <v>2.899</v>
      </c>
      <c r="F102">
        <v>94.4</v>
      </c>
      <c r="G102">
        <v>60.67</v>
      </c>
      <c r="H102">
        <v>8.2</v>
      </c>
      <c r="I102">
        <v>16</v>
      </c>
      <c r="J102">
        <v>31</v>
      </c>
      <c r="K102">
        <v>102.2</v>
      </c>
      <c r="L102">
        <v>28.43</v>
      </c>
      <c r="M102">
        <v>68.2</v>
      </c>
      <c r="N102">
        <v>116.9</v>
      </c>
      <c r="O102">
        <v>0</v>
      </c>
      <c r="P102">
        <v>1005</v>
      </c>
      <c r="Q102">
        <v>30.28</v>
      </c>
      <c r="R102">
        <v>13.08</v>
      </c>
    </row>
    <row r="103" spans="1:18" ht="13.5">
      <c r="A103">
        <v>134</v>
      </c>
      <c r="B103">
        <v>2005</v>
      </c>
      <c r="C103">
        <v>247</v>
      </c>
      <c r="D103">
        <v>1650</v>
      </c>
      <c r="E103">
        <v>3.135</v>
      </c>
      <c r="F103">
        <v>101</v>
      </c>
      <c r="G103">
        <v>64.96</v>
      </c>
      <c r="H103">
        <v>8.45</v>
      </c>
      <c r="I103">
        <v>16</v>
      </c>
      <c r="J103">
        <v>47</v>
      </c>
      <c r="K103">
        <v>123.4</v>
      </c>
      <c r="L103">
        <v>28.54</v>
      </c>
      <c r="M103">
        <v>68.83</v>
      </c>
      <c r="N103">
        <v>66.73</v>
      </c>
      <c r="O103">
        <v>0</v>
      </c>
      <c r="P103">
        <v>1005</v>
      </c>
      <c r="Q103">
        <v>30.15</v>
      </c>
      <c r="R103">
        <v>13.08</v>
      </c>
    </row>
    <row r="104" spans="1:18" ht="13.5">
      <c r="A104">
        <v>134</v>
      </c>
      <c r="B104">
        <v>2005</v>
      </c>
      <c r="C104">
        <v>247</v>
      </c>
      <c r="D104">
        <v>1700</v>
      </c>
      <c r="E104">
        <v>3.321</v>
      </c>
      <c r="F104">
        <v>93.1</v>
      </c>
      <c r="G104">
        <v>59.06</v>
      </c>
      <c r="H104">
        <v>9.45</v>
      </c>
      <c r="I104">
        <v>16</v>
      </c>
      <c r="J104">
        <v>52</v>
      </c>
      <c r="K104">
        <v>136.1</v>
      </c>
      <c r="L104">
        <v>28.35</v>
      </c>
      <c r="M104">
        <v>69.95</v>
      </c>
      <c r="N104">
        <v>40.78</v>
      </c>
      <c r="O104">
        <v>0</v>
      </c>
      <c r="P104">
        <v>1005</v>
      </c>
      <c r="Q104">
        <v>30.02</v>
      </c>
      <c r="R104">
        <v>13.09</v>
      </c>
    </row>
    <row r="105" spans="1:18" ht="13.5">
      <c r="A105">
        <v>134</v>
      </c>
      <c r="B105">
        <v>2005</v>
      </c>
      <c r="C105">
        <v>247</v>
      </c>
      <c r="D105">
        <v>1710</v>
      </c>
      <c r="E105">
        <v>2.528</v>
      </c>
      <c r="F105">
        <v>78.9</v>
      </c>
      <c r="G105">
        <v>70.6</v>
      </c>
      <c r="H105">
        <v>7.45</v>
      </c>
      <c r="I105">
        <v>17</v>
      </c>
      <c r="J105">
        <v>2</v>
      </c>
      <c r="K105">
        <v>22.24</v>
      </c>
      <c r="L105">
        <v>28.1</v>
      </c>
      <c r="M105">
        <v>71</v>
      </c>
      <c r="N105">
        <v>30.96</v>
      </c>
      <c r="O105">
        <v>0</v>
      </c>
      <c r="P105">
        <v>1005</v>
      </c>
      <c r="Q105">
        <v>29.9</v>
      </c>
      <c r="R105">
        <v>13.09</v>
      </c>
    </row>
    <row r="106" spans="1:18" ht="13.5">
      <c r="A106">
        <v>134</v>
      </c>
      <c r="B106">
        <v>2005</v>
      </c>
      <c r="C106">
        <v>247</v>
      </c>
      <c r="D106">
        <v>1720</v>
      </c>
      <c r="E106">
        <v>2.72</v>
      </c>
      <c r="F106">
        <v>93</v>
      </c>
      <c r="G106">
        <v>68.38</v>
      </c>
      <c r="H106">
        <v>7.2</v>
      </c>
      <c r="I106">
        <v>17</v>
      </c>
      <c r="J106">
        <v>13</v>
      </c>
      <c r="K106">
        <v>94.2</v>
      </c>
      <c r="L106">
        <v>27.99</v>
      </c>
      <c r="M106">
        <v>71.8</v>
      </c>
      <c r="N106">
        <v>22.91</v>
      </c>
      <c r="O106">
        <v>0</v>
      </c>
      <c r="P106">
        <v>1005</v>
      </c>
      <c r="Q106">
        <v>29.77</v>
      </c>
      <c r="R106">
        <v>13.09</v>
      </c>
    </row>
    <row r="107" spans="1:18" ht="13.5">
      <c r="A107">
        <v>134</v>
      </c>
      <c r="B107">
        <v>2005</v>
      </c>
      <c r="C107">
        <v>247</v>
      </c>
      <c r="D107">
        <v>1730</v>
      </c>
      <c r="E107">
        <v>2.389</v>
      </c>
      <c r="F107">
        <v>98.5</v>
      </c>
      <c r="G107">
        <v>63.18</v>
      </c>
      <c r="H107">
        <v>5.7</v>
      </c>
      <c r="I107">
        <v>17</v>
      </c>
      <c r="J107">
        <v>21</v>
      </c>
      <c r="K107">
        <v>83.2</v>
      </c>
      <c r="L107">
        <v>27.9</v>
      </c>
      <c r="M107">
        <v>72.1</v>
      </c>
      <c r="N107">
        <v>11.87</v>
      </c>
      <c r="O107">
        <v>0</v>
      </c>
      <c r="P107">
        <v>1005</v>
      </c>
      <c r="Q107">
        <v>29.61</v>
      </c>
      <c r="R107">
        <v>13.09</v>
      </c>
    </row>
    <row r="108" spans="1:18" ht="13.5">
      <c r="A108">
        <v>134</v>
      </c>
      <c r="B108">
        <v>2005</v>
      </c>
      <c r="C108">
        <v>247</v>
      </c>
      <c r="D108">
        <v>1740</v>
      </c>
      <c r="E108">
        <v>2.156</v>
      </c>
      <c r="F108">
        <v>89.8</v>
      </c>
      <c r="G108">
        <v>72.3</v>
      </c>
      <c r="H108">
        <v>5.7</v>
      </c>
      <c r="I108">
        <v>17</v>
      </c>
      <c r="J108">
        <v>30</v>
      </c>
      <c r="K108">
        <v>104.2</v>
      </c>
      <c r="L108">
        <v>27.86</v>
      </c>
      <c r="M108">
        <v>72.1</v>
      </c>
      <c r="N108">
        <v>6.636</v>
      </c>
      <c r="O108">
        <v>0</v>
      </c>
      <c r="P108">
        <v>1005</v>
      </c>
      <c r="Q108">
        <v>29.48</v>
      </c>
      <c r="R108">
        <v>13.09</v>
      </c>
    </row>
    <row r="109" spans="1:18" ht="13.5">
      <c r="A109">
        <v>134</v>
      </c>
      <c r="B109">
        <v>2005</v>
      </c>
      <c r="C109">
        <v>247</v>
      </c>
      <c r="D109">
        <v>1750</v>
      </c>
      <c r="E109">
        <v>3.57</v>
      </c>
      <c r="F109">
        <v>113.6</v>
      </c>
      <c r="G109">
        <v>57.53</v>
      </c>
      <c r="H109">
        <v>7.7</v>
      </c>
      <c r="I109">
        <v>17</v>
      </c>
      <c r="J109">
        <v>47</v>
      </c>
      <c r="K109">
        <v>117</v>
      </c>
      <c r="L109">
        <v>27.81</v>
      </c>
      <c r="M109">
        <v>72.4</v>
      </c>
      <c r="N109">
        <v>3.286</v>
      </c>
      <c r="O109">
        <v>0</v>
      </c>
      <c r="P109">
        <v>1005</v>
      </c>
      <c r="Q109">
        <v>29.39</v>
      </c>
      <c r="R109">
        <v>13.1</v>
      </c>
    </row>
    <row r="110" spans="1:18" ht="13.5">
      <c r="A110">
        <v>134</v>
      </c>
      <c r="B110">
        <v>2005</v>
      </c>
      <c r="C110">
        <v>247</v>
      </c>
      <c r="D110">
        <v>1800</v>
      </c>
      <c r="E110">
        <v>3.246</v>
      </c>
      <c r="F110">
        <v>124.4</v>
      </c>
      <c r="G110">
        <v>52.88</v>
      </c>
      <c r="H110">
        <v>7.45</v>
      </c>
      <c r="I110">
        <v>17</v>
      </c>
      <c r="J110">
        <v>52</v>
      </c>
      <c r="K110">
        <v>125.2</v>
      </c>
      <c r="L110">
        <v>27.61</v>
      </c>
      <c r="M110">
        <v>73</v>
      </c>
      <c r="N110">
        <v>0.313</v>
      </c>
      <c r="O110">
        <v>0</v>
      </c>
      <c r="P110">
        <v>1005</v>
      </c>
      <c r="Q110">
        <v>29.29</v>
      </c>
      <c r="R110">
        <v>13.1</v>
      </c>
    </row>
    <row r="111" spans="1:18" ht="13.5">
      <c r="A111">
        <v>134</v>
      </c>
      <c r="B111">
        <v>2005</v>
      </c>
      <c r="C111">
        <v>247</v>
      </c>
      <c r="D111">
        <v>1810</v>
      </c>
      <c r="E111">
        <v>2.722</v>
      </c>
      <c r="F111">
        <v>91.4</v>
      </c>
      <c r="G111">
        <v>69.53</v>
      </c>
      <c r="H111">
        <v>7.2</v>
      </c>
      <c r="I111">
        <v>18</v>
      </c>
      <c r="J111">
        <v>8</v>
      </c>
      <c r="K111">
        <v>102.7</v>
      </c>
      <c r="L111">
        <v>27.57</v>
      </c>
      <c r="M111">
        <v>73.8</v>
      </c>
      <c r="N111">
        <v>0</v>
      </c>
      <c r="O111">
        <v>0</v>
      </c>
      <c r="P111">
        <v>1005</v>
      </c>
      <c r="Q111">
        <v>29.17</v>
      </c>
      <c r="R111">
        <v>13.1</v>
      </c>
    </row>
    <row r="112" spans="1:18" ht="13.5">
      <c r="A112">
        <v>134</v>
      </c>
      <c r="B112">
        <v>2005</v>
      </c>
      <c r="C112">
        <v>247</v>
      </c>
      <c r="D112">
        <v>1820</v>
      </c>
      <c r="E112">
        <v>2.759</v>
      </c>
      <c r="F112">
        <v>101.3</v>
      </c>
      <c r="G112">
        <v>61.88</v>
      </c>
      <c r="H112">
        <v>6.95</v>
      </c>
      <c r="I112">
        <v>18</v>
      </c>
      <c r="J112">
        <v>10</v>
      </c>
      <c r="K112">
        <v>73</v>
      </c>
      <c r="L112">
        <v>27.39</v>
      </c>
      <c r="M112">
        <v>74.4</v>
      </c>
      <c r="N112">
        <v>0</v>
      </c>
      <c r="O112">
        <v>0</v>
      </c>
      <c r="P112">
        <v>1005</v>
      </c>
      <c r="Q112">
        <v>29.04</v>
      </c>
      <c r="R112">
        <v>13.1</v>
      </c>
    </row>
    <row r="113" spans="1:18" ht="13.5">
      <c r="A113">
        <v>134</v>
      </c>
      <c r="B113">
        <v>2005</v>
      </c>
      <c r="C113">
        <v>247</v>
      </c>
      <c r="D113">
        <v>1830</v>
      </c>
      <c r="E113">
        <v>3.06</v>
      </c>
      <c r="F113">
        <v>95.5</v>
      </c>
      <c r="G113">
        <v>71</v>
      </c>
      <c r="H113">
        <v>7.95</v>
      </c>
      <c r="I113">
        <v>18</v>
      </c>
      <c r="J113">
        <v>23</v>
      </c>
      <c r="K113">
        <v>93.9</v>
      </c>
      <c r="L113">
        <v>27.24</v>
      </c>
      <c r="M113">
        <v>74.6</v>
      </c>
      <c r="N113">
        <v>0</v>
      </c>
      <c r="O113">
        <v>0</v>
      </c>
      <c r="P113">
        <v>1005</v>
      </c>
      <c r="Q113">
        <v>28.88</v>
      </c>
      <c r="R113">
        <v>13.11</v>
      </c>
    </row>
    <row r="114" spans="1:18" ht="13.5">
      <c r="A114">
        <v>134</v>
      </c>
      <c r="B114">
        <v>2005</v>
      </c>
      <c r="C114">
        <v>247</v>
      </c>
      <c r="D114">
        <v>1840</v>
      </c>
      <c r="E114">
        <v>3.41</v>
      </c>
      <c r="F114">
        <v>94.2</v>
      </c>
      <c r="G114">
        <v>68.45</v>
      </c>
      <c r="H114">
        <v>8.95</v>
      </c>
      <c r="I114">
        <v>18</v>
      </c>
      <c r="J114">
        <v>36</v>
      </c>
      <c r="K114">
        <v>116.4</v>
      </c>
      <c r="L114">
        <v>27.17</v>
      </c>
      <c r="M114">
        <v>74.9</v>
      </c>
      <c r="N114">
        <v>0</v>
      </c>
      <c r="O114">
        <v>0</v>
      </c>
      <c r="P114">
        <v>1005</v>
      </c>
      <c r="Q114">
        <v>28.76</v>
      </c>
      <c r="R114">
        <v>13.11</v>
      </c>
    </row>
    <row r="115" spans="1:18" ht="13.5">
      <c r="A115">
        <v>134</v>
      </c>
      <c r="B115">
        <v>2005</v>
      </c>
      <c r="C115">
        <v>247</v>
      </c>
      <c r="D115">
        <v>1850</v>
      </c>
      <c r="E115">
        <v>4.05</v>
      </c>
      <c r="F115">
        <v>112.9</v>
      </c>
      <c r="G115">
        <v>56.45</v>
      </c>
      <c r="H115">
        <v>8.2</v>
      </c>
      <c r="I115">
        <v>18</v>
      </c>
      <c r="J115">
        <v>44</v>
      </c>
      <c r="K115">
        <v>94.3</v>
      </c>
      <c r="L115">
        <v>27.08</v>
      </c>
      <c r="M115">
        <v>75.7</v>
      </c>
      <c r="N115">
        <v>0</v>
      </c>
      <c r="O115">
        <v>0</v>
      </c>
      <c r="P115">
        <v>1006</v>
      </c>
      <c r="Q115">
        <v>28.67</v>
      </c>
      <c r="R115">
        <v>13.11</v>
      </c>
    </row>
    <row r="116" spans="1:18" ht="13.5">
      <c r="A116">
        <v>134</v>
      </c>
      <c r="B116">
        <v>2005</v>
      </c>
      <c r="C116">
        <v>247</v>
      </c>
      <c r="D116">
        <v>1900</v>
      </c>
      <c r="E116">
        <v>3.67</v>
      </c>
      <c r="F116">
        <v>110.4</v>
      </c>
      <c r="G116">
        <v>62.28</v>
      </c>
      <c r="H116">
        <v>9.2</v>
      </c>
      <c r="I116">
        <v>18</v>
      </c>
      <c r="J116">
        <v>50</v>
      </c>
      <c r="K116">
        <v>101.6</v>
      </c>
      <c r="L116">
        <v>27.03</v>
      </c>
      <c r="M116">
        <v>76</v>
      </c>
      <c r="N116">
        <v>0</v>
      </c>
      <c r="O116">
        <v>0</v>
      </c>
      <c r="P116">
        <v>1006</v>
      </c>
      <c r="Q116">
        <v>28.55</v>
      </c>
      <c r="R116">
        <v>13.11</v>
      </c>
    </row>
    <row r="117" spans="1:18" ht="13.5">
      <c r="A117">
        <v>134</v>
      </c>
      <c r="B117">
        <v>2005</v>
      </c>
      <c r="C117">
        <v>247</v>
      </c>
      <c r="D117">
        <v>1910</v>
      </c>
      <c r="E117">
        <v>4.633</v>
      </c>
      <c r="F117">
        <v>115.4</v>
      </c>
      <c r="G117">
        <v>50.14</v>
      </c>
      <c r="H117">
        <v>9.7</v>
      </c>
      <c r="I117">
        <v>19</v>
      </c>
      <c r="J117">
        <v>2</v>
      </c>
      <c r="K117">
        <v>117.4</v>
      </c>
      <c r="L117">
        <v>26.93</v>
      </c>
      <c r="M117">
        <v>76.2</v>
      </c>
      <c r="N117">
        <v>0</v>
      </c>
      <c r="O117">
        <v>0</v>
      </c>
      <c r="P117">
        <v>1006</v>
      </c>
      <c r="Q117">
        <v>28.43</v>
      </c>
      <c r="R117">
        <v>13.11</v>
      </c>
    </row>
    <row r="118" spans="1:18" ht="13.5">
      <c r="A118">
        <v>134</v>
      </c>
      <c r="B118">
        <v>2005</v>
      </c>
      <c r="C118">
        <v>247</v>
      </c>
      <c r="D118">
        <v>1920</v>
      </c>
      <c r="E118">
        <v>4.19</v>
      </c>
      <c r="F118">
        <v>120.2</v>
      </c>
      <c r="G118">
        <v>43.53</v>
      </c>
      <c r="H118">
        <v>8.45</v>
      </c>
      <c r="I118">
        <v>19</v>
      </c>
      <c r="J118">
        <v>20</v>
      </c>
      <c r="K118">
        <v>132.2</v>
      </c>
      <c r="L118">
        <v>26.92</v>
      </c>
      <c r="M118">
        <v>76.7</v>
      </c>
      <c r="N118">
        <v>0</v>
      </c>
      <c r="O118">
        <v>0</v>
      </c>
      <c r="P118">
        <v>1006</v>
      </c>
      <c r="Q118">
        <v>28.37</v>
      </c>
      <c r="R118">
        <v>13.11</v>
      </c>
    </row>
    <row r="119" spans="1:18" ht="13.5">
      <c r="A119">
        <v>134</v>
      </c>
      <c r="B119">
        <v>2005</v>
      </c>
      <c r="C119">
        <v>247</v>
      </c>
      <c r="D119">
        <v>1930</v>
      </c>
      <c r="E119">
        <v>4.541</v>
      </c>
      <c r="F119">
        <v>120.1</v>
      </c>
      <c r="G119">
        <v>42.56</v>
      </c>
      <c r="H119">
        <v>9.2</v>
      </c>
      <c r="I119">
        <v>19</v>
      </c>
      <c r="J119">
        <v>22</v>
      </c>
      <c r="K119">
        <v>126.8</v>
      </c>
      <c r="L119">
        <v>26.82</v>
      </c>
      <c r="M119">
        <v>77</v>
      </c>
      <c r="N119">
        <v>0</v>
      </c>
      <c r="O119">
        <v>0</v>
      </c>
      <c r="P119">
        <v>1006</v>
      </c>
      <c r="Q119">
        <v>28.28</v>
      </c>
      <c r="R119">
        <v>13.11</v>
      </c>
    </row>
    <row r="120" spans="1:18" ht="13.5">
      <c r="A120">
        <v>134</v>
      </c>
      <c r="B120">
        <v>2005</v>
      </c>
      <c r="C120">
        <v>247</v>
      </c>
      <c r="D120">
        <v>1940</v>
      </c>
      <c r="E120">
        <v>3.248</v>
      </c>
      <c r="F120">
        <v>120.8</v>
      </c>
      <c r="G120">
        <v>40.36</v>
      </c>
      <c r="H120">
        <v>7.2</v>
      </c>
      <c r="I120">
        <v>19</v>
      </c>
      <c r="J120">
        <v>38</v>
      </c>
      <c r="K120">
        <v>125.9</v>
      </c>
      <c r="L120">
        <v>26.72</v>
      </c>
      <c r="M120">
        <v>77.6</v>
      </c>
      <c r="N120">
        <v>0</v>
      </c>
      <c r="O120">
        <v>0</v>
      </c>
      <c r="P120">
        <v>1006</v>
      </c>
      <c r="Q120">
        <v>28.16</v>
      </c>
      <c r="R120">
        <v>13.12</v>
      </c>
    </row>
    <row r="121" spans="1:18" ht="13.5">
      <c r="A121">
        <v>134</v>
      </c>
      <c r="B121">
        <v>2005</v>
      </c>
      <c r="C121">
        <v>247</v>
      </c>
      <c r="D121">
        <v>1950</v>
      </c>
      <c r="E121">
        <v>3.11</v>
      </c>
      <c r="F121">
        <v>98.5</v>
      </c>
      <c r="G121">
        <v>61.6</v>
      </c>
      <c r="H121">
        <v>6.7</v>
      </c>
      <c r="I121">
        <v>19</v>
      </c>
      <c r="J121">
        <v>40</v>
      </c>
      <c r="K121">
        <v>135.3</v>
      </c>
      <c r="L121">
        <v>26.53</v>
      </c>
      <c r="M121">
        <v>78.3</v>
      </c>
      <c r="N121">
        <v>0</v>
      </c>
      <c r="O121">
        <v>0</v>
      </c>
      <c r="P121">
        <v>1006</v>
      </c>
      <c r="Q121">
        <v>28.04</v>
      </c>
      <c r="R121">
        <v>13.12</v>
      </c>
    </row>
    <row r="122" spans="1:18" ht="13.5">
      <c r="A122">
        <v>134</v>
      </c>
      <c r="B122">
        <v>2005</v>
      </c>
      <c r="C122">
        <v>247</v>
      </c>
      <c r="D122">
        <v>2000</v>
      </c>
      <c r="E122">
        <v>2.935</v>
      </c>
      <c r="F122">
        <v>108.4</v>
      </c>
      <c r="G122">
        <v>53.39</v>
      </c>
      <c r="H122">
        <v>6.7</v>
      </c>
      <c r="I122">
        <v>19</v>
      </c>
      <c r="J122">
        <v>51</v>
      </c>
      <c r="K122">
        <v>140.6</v>
      </c>
      <c r="L122">
        <v>26.45</v>
      </c>
      <c r="M122">
        <v>78.3</v>
      </c>
      <c r="N122">
        <v>0</v>
      </c>
      <c r="O122">
        <v>0</v>
      </c>
      <c r="P122">
        <v>1006</v>
      </c>
      <c r="Q122">
        <v>27.92</v>
      </c>
      <c r="R122">
        <v>13.12</v>
      </c>
    </row>
    <row r="123" spans="1:18" ht="13.5">
      <c r="A123">
        <v>134</v>
      </c>
      <c r="B123">
        <v>2005</v>
      </c>
      <c r="C123">
        <v>247</v>
      </c>
      <c r="D123">
        <v>2010</v>
      </c>
      <c r="E123">
        <v>2.55</v>
      </c>
      <c r="F123">
        <v>106.9</v>
      </c>
      <c r="G123">
        <v>59.03</v>
      </c>
      <c r="H123">
        <v>6.45</v>
      </c>
      <c r="I123">
        <v>20</v>
      </c>
      <c r="J123">
        <v>2</v>
      </c>
      <c r="K123">
        <v>87.5</v>
      </c>
      <c r="L123">
        <v>26.46</v>
      </c>
      <c r="M123">
        <v>78.1</v>
      </c>
      <c r="N123">
        <v>0</v>
      </c>
      <c r="O123">
        <v>0</v>
      </c>
      <c r="P123">
        <v>1006</v>
      </c>
      <c r="Q123">
        <v>27.79</v>
      </c>
      <c r="R123">
        <v>13.12</v>
      </c>
    </row>
    <row r="124" spans="1:18" ht="13.5">
      <c r="A124">
        <v>134</v>
      </c>
      <c r="B124">
        <v>2005</v>
      </c>
      <c r="C124">
        <v>247</v>
      </c>
      <c r="D124">
        <v>2020</v>
      </c>
      <c r="E124">
        <v>1.905</v>
      </c>
      <c r="F124">
        <v>61.97</v>
      </c>
      <c r="G124">
        <v>73.7</v>
      </c>
      <c r="H124">
        <v>5.45</v>
      </c>
      <c r="I124">
        <v>20</v>
      </c>
      <c r="J124">
        <v>10</v>
      </c>
      <c r="K124">
        <v>122.6</v>
      </c>
      <c r="L124">
        <v>26.41</v>
      </c>
      <c r="M124">
        <v>78</v>
      </c>
      <c r="N124">
        <v>0</v>
      </c>
      <c r="O124">
        <v>0</v>
      </c>
      <c r="P124">
        <v>1006</v>
      </c>
      <c r="Q124">
        <v>27.73</v>
      </c>
      <c r="R124">
        <v>13.12</v>
      </c>
    </row>
    <row r="125" spans="1:18" ht="13.5">
      <c r="A125">
        <v>134</v>
      </c>
      <c r="B125">
        <v>2005</v>
      </c>
      <c r="C125">
        <v>247</v>
      </c>
      <c r="D125">
        <v>2030</v>
      </c>
      <c r="E125">
        <v>2.844</v>
      </c>
      <c r="F125">
        <v>97.4</v>
      </c>
      <c r="G125">
        <v>64.29</v>
      </c>
      <c r="H125">
        <v>8.2</v>
      </c>
      <c r="I125">
        <v>20</v>
      </c>
      <c r="J125">
        <v>23</v>
      </c>
      <c r="K125">
        <v>119.9</v>
      </c>
      <c r="L125">
        <v>26.29</v>
      </c>
      <c r="M125">
        <v>78</v>
      </c>
      <c r="N125">
        <v>0</v>
      </c>
      <c r="O125">
        <v>0</v>
      </c>
      <c r="P125">
        <v>1006</v>
      </c>
      <c r="Q125">
        <v>27.67</v>
      </c>
      <c r="R125">
        <v>13.12</v>
      </c>
    </row>
    <row r="126" spans="1:18" ht="13.5">
      <c r="A126">
        <v>134</v>
      </c>
      <c r="B126">
        <v>2005</v>
      </c>
      <c r="C126">
        <v>247</v>
      </c>
      <c r="D126">
        <v>2040</v>
      </c>
      <c r="E126">
        <v>2.563</v>
      </c>
      <c r="F126">
        <v>83.3</v>
      </c>
      <c r="G126">
        <v>66.4</v>
      </c>
      <c r="H126">
        <v>6.95</v>
      </c>
      <c r="I126">
        <v>20</v>
      </c>
      <c r="J126">
        <v>34</v>
      </c>
      <c r="K126">
        <v>110.2</v>
      </c>
      <c r="L126">
        <v>26.22</v>
      </c>
      <c r="M126">
        <v>78.3</v>
      </c>
      <c r="N126">
        <v>0</v>
      </c>
      <c r="O126">
        <v>0</v>
      </c>
      <c r="P126">
        <v>1006</v>
      </c>
      <c r="Q126">
        <v>27.61</v>
      </c>
      <c r="R126">
        <v>13.13</v>
      </c>
    </row>
    <row r="127" spans="1:18" ht="13.5">
      <c r="A127">
        <v>134</v>
      </c>
      <c r="B127">
        <v>2005</v>
      </c>
      <c r="C127">
        <v>247</v>
      </c>
      <c r="D127">
        <v>2050</v>
      </c>
      <c r="E127">
        <v>2.366</v>
      </c>
      <c r="F127">
        <v>105.9</v>
      </c>
      <c r="G127">
        <v>60.95</v>
      </c>
      <c r="H127">
        <v>6.7</v>
      </c>
      <c r="I127">
        <v>20</v>
      </c>
      <c r="J127">
        <v>42</v>
      </c>
      <c r="K127">
        <v>118.9</v>
      </c>
      <c r="L127">
        <v>26.19</v>
      </c>
      <c r="M127">
        <v>78.5</v>
      </c>
      <c r="N127">
        <v>0</v>
      </c>
      <c r="O127">
        <v>0</v>
      </c>
      <c r="P127">
        <v>1006</v>
      </c>
      <c r="Q127">
        <v>27.52</v>
      </c>
      <c r="R127">
        <v>13.12</v>
      </c>
    </row>
    <row r="128" spans="1:18" ht="13.5">
      <c r="A128">
        <v>134</v>
      </c>
      <c r="B128">
        <v>2005</v>
      </c>
      <c r="C128">
        <v>247</v>
      </c>
      <c r="D128">
        <v>2100</v>
      </c>
      <c r="E128">
        <v>3.108</v>
      </c>
      <c r="F128">
        <v>103.3</v>
      </c>
      <c r="G128">
        <v>64.1</v>
      </c>
      <c r="H128">
        <v>8.45</v>
      </c>
      <c r="I128">
        <v>20</v>
      </c>
      <c r="J128">
        <v>54</v>
      </c>
      <c r="K128">
        <v>128.1</v>
      </c>
      <c r="L128">
        <v>26.17</v>
      </c>
      <c r="M128">
        <v>78.6</v>
      </c>
      <c r="N128">
        <v>0</v>
      </c>
      <c r="O128">
        <v>0</v>
      </c>
      <c r="P128">
        <v>1006</v>
      </c>
      <c r="Q128">
        <v>27.49</v>
      </c>
      <c r="R128">
        <v>13.13</v>
      </c>
    </row>
    <row r="129" spans="1:18" ht="13.5">
      <c r="A129">
        <v>134</v>
      </c>
      <c r="B129">
        <v>2005</v>
      </c>
      <c r="C129">
        <v>247</v>
      </c>
      <c r="D129">
        <v>2110</v>
      </c>
      <c r="E129">
        <v>1.955</v>
      </c>
      <c r="F129">
        <v>88.2</v>
      </c>
      <c r="G129">
        <v>60.05</v>
      </c>
      <c r="H129">
        <v>5.95</v>
      </c>
      <c r="I129">
        <v>21</v>
      </c>
      <c r="J129">
        <v>2</v>
      </c>
      <c r="K129">
        <v>125</v>
      </c>
      <c r="L129">
        <v>26.04</v>
      </c>
      <c r="M129">
        <v>78.7</v>
      </c>
      <c r="N129">
        <v>0</v>
      </c>
      <c r="O129">
        <v>0</v>
      </c>
      <c r="P129">
        <v>1006</v>
      </c>
      <c r="Q129">
        <v>27.44</v>
      </c>
      <c r="R129">
        <v>13.13</v>
      </c>
    </row>
    <row r="130" spans="1:18" ht="13.5">
      <c r="A130">
        <v>134</v>
      </c>
      <c r="B130">
        <v>2005</v>
      </c>
      <c r="C130">
        <v>247</v>
      </c>
      <c r="D130">
        <v>2120</v>
      </c>
      <c r="E130">
        <v>2.82</v>
      </c>
      <c r="F130">
        <v>114.4</v>
      </c>
      <c r="G130">
        <v>56.62</v>
      </c>
      <c r="H130">
        <v>6.45</v>
      </c>
      <c r="I130">
        <v>21</v>
      </c>
      <c r="J130">
        <v>19</v>
      </c>
      <c r="K130">
        <v>92.3</v>
      </c>
      <c r="L130">
        <v>25.92</v>
      </c>
      <c r="M130">
        <v>78.9</v>
      </c>
      <c r="N130">
        <v>0</v>
      </c>
      <c r="O130">
        <v>0</v>
      </c>
      <c r="P130">
        <v>1006</v>
      </c>
      <c r="Q130">
        <v>27.35</v>
      </c>
      <c r="R130">
        <v>13.13</v>
      </c>
    </row>
    <row r="131" spans="1:18" ht="13.5">
      <c r="A131">
        <v>134</v>
      </c>
      <c r="B131">
        <v>2005</v>
      </c>
      <c r="C131">
        <v>247</v>
      </c>
      <c r="D131">
        <v>2130</v>
      </c>
      <c r="E131">
        <v>2.434</v>
      </c>
      <c r="F131">
        <v>114.7</v>
      </c>
      <c r="G131">
        <v>46.38</v>
      </c>
      <c r="H131">
        <v>5.45</v>
      </c>
      <c r="I131">
        <v>21</v>
      </c>
      <c r="J131">
        <v>21</v>
      </c>
      <c r="K131">
        <v>104.6</v>
      </c>
      <c r="L131">
        <v>25.81</v>
      </c>
      <c r="M131">
        <v>79.4</v>
      </c>
      <c r="N131">
        <v>0</v>
      </c>
      <c r="O131">
        <v>0</v>
      </c>
      <c r="P131">
        <v>1006</v>
      </c>
      <c r="Q131">
        <v>27.26</v>
      </c>
      <c r="R131">
        <v>13.14</v>
      </c>
    </row>
    <row r="132" spans="1:18" ht="13.5">
      <c r="A132">
        <v>134</v>
      </c>
      <c r="B132">
        <v>2005</v>
      </c>
      <c r="C132">
        <v>247</v>
      </c>
      <c r="D132">
        <v>2140</v>
      </c>
      <c r="E132">
        <v>1.215</v>
      </c>
      <c r="F132">
        <v>110.6</v>
      </c>
      <c r="G132">
        <v>86.7</v>
      </c>
      <c r="H132">
        <v>4.45</v>
      </c>
      <c r="I132">
        <v>21</v>
      </c>
      <c r="J132">
        <v>35</v>
      </c>
      <c r="K132">
        <v>130.5</v>
      </c>
      <c r="L132">
        <v>25.7</v>
      </c>
      <c r="M132">
        <v>79.7</v>
      </c>
      <c r="N132">
        <v>0</v>
      </c>
      <c r="O132">
        <v>0.1</v>
      </c>
      <c r="P132">
        <v>1006</v>
      </c>
      <c r="Q132">
        <v>27.17</v>
      </c>
      <c r="R132">
        <v>13.14</v>
      </c>
    </row>
    <row r="133" spans="1:18" ht="13.5">
      <c r="A133">
        <v>134</v>
      </c>
      <c r="B133">
        <v>2005</v>
      </c>
      <c r="C133">
        <v>247</v>
      </c>
      <c r="D133">
        <v>2150</v>
      </c>
      <c r="E133">
        <v>1.234</v>
      </c>
      <c r="F133">
        <v>61.46</v>
      </c>
      <c r="G133">
        <v>79.3</v>
      </c>
      <c r="H133">
        <v>2.7</v>
      </c>
      <c r="I133">
        <v>21</v>
      </c>
      <c r="J133">
        <v>43</v>
      </c>
      <c r="K133">
        <v>146.4</v>
      </c>
      <c r="L133">
        <v>25.47</v>
      </c>
      <c r="M133">
        <v>80.6</v>
      </c>
      <c r="N133">
        <v>0</v>
      </c>
      <c r="O133">
        <v>0.1</v>
      </c>
      <c r="P133">
        <v>1006</v>
      </c>
      <c r="Q133">
        <v>26.99</v>
      </c>
      <c r="R133">
        <v>13.14</v>
      </c>
    </row>
    <row r="134" spans="1:18" ht="13.5">
      <c r="A134">
        <v>134</v>
      </c>
      <c r="B134">
        <v>2005</v>
      </c>
      <c r="C134">
        <v>247</v>
      </c>
      <c r="D134">
        <v>2200</v>
      </c>
      <c r="E134">
        <v>1.455</v>
      </c>
      <c r="F134">
        <v>351.3</v>
      </c>
      <c r="G134">
        <v>37.92</v>
      </c>
      <c r="H134">
        <v>3.45</v>
      </c>
      <c r="I134">
        <v>21</v>
      </c>
      <c r="J134">
        <v>57</v>
      </c>
      <c r="K134">
        <v>343.6</v>
      </c>
      <c r="L134">
        <v>25.1</v>
      </c>
      <c r="M134">
        <v>81.6</v>
      </c>
      <c r="N134">
        <v>0</v>
      </c>
      <c r="O134">
        <v>0</v>
      </c>
      <c r="P134">
        <v>1006</v>
      </c>
      <c r="Q134">
        <v>26.73</v>
      </c>
      <c r="R134">
        <v>13.14</v>
      </c>
    </row>
    <row r="135" spans="1:18" ht="13.5">
      <c r="A135">
        <v>134</v>
      </c>
      <c r="B135">
        <v>2005</v>
      </c>
      <c r="C135">
        <v>247</v>
      </c>
      <c r="D135">
        <v>2210</v>
      </c>
      <c r="E135">
        <v>2.364</v>
      </c>
      <c r="F135">
        <v>0.251</v>
      </c>
      <c r="G135">
        <v>28.03</v>
      </c>
      <c r="H135">
        <v>4.2</v>
      </c>
      <c r="I135">
        <v>22</v>
      </c>
      <c r="J135">
        <v>7</v>
      </c>
      <c r="K135">
        <v>15.72</v>
      </c>
      <c r="L135">
        <v>24.75</v>
      </c>
      <c r="M135">
        <v>81.8</v>
      </c>
      <c r="N135">
        <v>0.402</v>
      </c>
      <c r="O135">
        <v>0.3</v>
      </c>
      <c r="P135">
        <v>1006</v>
      </c>
      <c r="Q135">
        <v>26.44</v>
      </c>
      <c r="R135">
        <v>13.15</v>
      </c>
    </row>
    <row r="136" spans="1:18" ht="13.5">
      <c r="A136">
        <v>134</v>
      </c>
      <c r="B136">
        <v>2005</v>
      </c>
      <c r="C136">
        <v>247</v>
      </c>
      <c r="D136">
        <v>2220</v>
      </c>
      <c r="E136">
        <v>0.935</v>
      </c>
      <c r="F136">
        <v>352.5</v>
      </c>
      <c r="G136">
        <v>57.77</v>
      </c>
      <c r="H136">
        <v>3.2</v>
      </c>
      <c r="I136">
        <v>22</v>
      </c>
      <c r="J136">
        <v>10</v>
      </c>
      <c r="K136">
        <v>36.54</v>
      </c>
      <c r="L136">
        <v>24.31</v>
      </c>
      <c r="M136">
        <v>82.4</v>
      </c>
      <c r="N136">
        <v>0.161</v>
      </c>
      <c r="O136">
        <v>0.1</v>
      </c>
      <c r="P136">
        <v>1006</v>
      </c>
      <c r="Q136">
        <v>26.13</v>
      </c>
      <c r="R136">
        <v>13.16</v>
      </c>
    </row>
    <row r="137" spans="1:18" ht="13.5">
      <c r="A137">
        <v>134</v>
      </c>
      <c r="B137">
        <v>2005</v>
      </c>
      <c r="C137">
        <v>247</v>
      </c>
      <c r="D137">
        <v>2230</v>
      </c>
      <c r="E137">
        <v>1.063</v>
      </c>
      <c r="F137">
        <v>344.7</v>
      </c>
      <c r="G137">
        <v>62.43</v>
      </c>
      <c r="H137">
        <v>4.45</v>
      </c>
      <c r="I137">
        <v>22</v>
      </c>
      <c r="J137">
        <v>28</v>
      </c>
      <c r="K137">
        <v>335.4</v>
      </c>
      <c r="L137">
        <v>24.01</v>
      </c>
      <c r="M137">
        <v>83.4</v>
      </c>
      <c r="N137">
        <v>0</v>
      </c>
      <c r="O137">
        <v>0.8</v>
      </c>
      <c r="P137">
        <v>1006</v>
      </c>
      <c r="Q137">
        <v>25.82</v>
      </c>
      <c r="R137">
        <v>13.16</v>
      </c>
    </row>
    <row r="138" spans="1:18" ht="13.5">
      <c r="A138">
        <v>134</v>
      </c>
      <c r="B138">
        <v>2005</v>
      </c>
      <c r="C138">
        <v>247</v>
      </c>
      <c r="D138">
        <v>2240</v>
      </c>
      <c r="E138">
        <v>2.46</v>
      </c>
      <c r="F138">
        <v>336.7</v>
      </c>
      <c r="G138">
        <v>26.49</v>
      </c>
      <c r="H138">
        <v>5.7</v>
      </c>
      <c r="I138">
        <v>22</v>
      </c>
      <c r="J138">
        <v>35</v>
      </c>
      <c r="K138">
        <v>337.6</v>
      </c>
      <c r="L138">
        <v>23.87</v>
      </c>
      <c r="M138">
        <v>84.2</v>
      </c>
      <c r="N138">
        <v>0.161</v>
      </c>
      <c r="O138">
        <v>1.6</v>
      </c>
      <c r="P138">
        <v>1006</v>
      </c>
      <c r="Q138">
        <v>25.54</v>
      </c>
      <c r="R138">
        <v>13.16</v>
      </c>
    </row>
    <row r="139" spans="1:18" ht="13.5">
      <c r="A139">
        <v>134</v>
      </c>
      <c r="B139">
        <v>2005</v>
      </c>
      <c r="C139">
        <v>247</v>
      </c>
      <c r="D139">
        <v>2250</v>
      </c>
      <c r="E139">
        <v>1.118</v>
      </c>
      <c r="F139">
        <v>317.3</v>
      </c>
      <c r="G139">
        <v>43.2</v>
      </c>
      <c r="H139">
        <v>3.7</v>
      </c>
      <c r="I139">
        <v>22</v>
      </c>
      <c r="J139">
        <v>49</v>
      </c>
      <c r="K139">
        <v>0.095</v>
      </c>
      <c r="L139">
        <v>23.56</v>
      </c>
      <c r="M139">
        <v>84.8</v>
      </c>
      <c r="N139">
        <v>0</v>
      </c>
      <c r="O139">
        <v>7.5</v>
      </c>
      <c r="P139">
        <v>1007</v>
      </c>
      <c r="Q139">
        <v>25.26</v>
      </c>
      <c r="R139">
        <v>13.17</v>
      </c>
    </row>
    <row r="140" spans="1:18" ht="13.5">
      <c r="A140">
        <v>134</v>
      </c>
      <c r="B140">
        <v>2005</v>
      </c>
      <c r="C140">
        <v>247</v>
      </c>
      <c r="D140">
        <v>2300</v>
      </c>
      <c r="E140">
        <v>2.716</v>
      </c>
      <c r="F140">
        <v>334.8</v>
      </c>
      <c r="G140">
        <v>24.66</v>
      </c>
      <c r="H140">
        <v>5.45</v>
      </c>
      <c r="I140">
        <v>22</v>
      </c>
      <c r="J140">
        <v>57</v>
      </c>
      <c r="K140">
        <v>342.6</v>
      </c>
      <c r="L140">
        <v>23.22</v>
      </c>
      <c r="M140">
        <v>85.5</v>
      </c>
      <c r="N140">
        <v>0</v>
      </c>
      <c r="O140">
        <v>12</v>
      </c>
      <c r="P140">
        <v>1007</v>
      </c>
      <c r="Q140">
        <v>24.98</v>
      </c>
      <c r="R140">
        <v>13.18</v>
      </c>
    </row>
    <row r="141" spans="1:18" ht="13.5">
      <c r="A141">
        <v>134</v>
      </c>
      <c r="B141">
        <v>2005</v>
      </c>
      <c r="C141">
        <v>247</v>
      </c>
      <c r="D141">
        <v>2310</v>
      </c>
      <c r="E141">
        <v>1.875</v>
      </c>
      <c r="F141">
        <v>341.1</v>
      </c>
      <c r="G141">
        <v>25.07</v>
      </c>
      <c r="H141">
        <v>4.7</v>
      </c>
      <c r="I141">
        <v>23</v>
      </c>
      <c r="J141">
        <v>3</v>
      </c>
      <c r="K141">
        <v>353.3</v>
      </c>
      <c r="L141">
        <v>22.97</v>
      </c>
      <c r="M141">
        <v>86.3</v>
      </c>
      <c r="N141">
        <v>0</v>
      </c>
      <c r="O141">
        <v>5.8</v>
      </c>
      <c r="P141">
        <v>1006</v>
      </c>
      <c r="Q141">
        <v>24.71</v>
      </c>
      <c r="R141">
        <v>13.18</v>
      </c>
    </row>
    <row r="142" spans="1:18" ht="13.5">
      <c r="A142">
        <v>134</v>
      </c>
      <c r="B142">
        <v>2005</v>
      </c>
      <c r="C142">
        <v>247</v>
      </c>
      <c r="D142">
        <v>2320</v>
      </c>
      <c r="E142">
        <v>0.928</v>
      </c>
      <c r="F142">
        <v>8.59</v>
      </c>
      <c r="G142">
        <v>28.26</v>
      </c>
      <c r="H142">
        <v>3.95</v>
      </c>
      <c r="I142">
        <v>23</v>
      </c>
      <c r="J142">
        <v>19</v>
      </c>
      <c r="K142">
        <v>12.41</v>
      </c>
      <c r="L142">
        <v>22.92</v>
      </c>
      <c r="M142">
        <v>86.9</v>
      </c>
      <c r="N142">
        <v>0</v>
      </c>
      <c r="O142">
        <v>2.7</v>
      </c>
      <c r="P142">
        <v>1007</v>
      </c>
      <c r="Q142">
        <v>24.47</v>
      </c>
      <c r="R142">
        <v>13.18</v>
      </c>
    </row>
    <row r="143" spans="1:18" ht="13.5">
      <c r="A143">
        <v>134</v>
      </c>
      <c r="B143">
        <v>2005</v>
      </c>
      <c r="C143">
        <v>247</v>
      </c>
      <c r="D143">
        <v>2330</v>
      </c>
      <c r="E143">
        <v>1.694</v>
      </c>
      <c r="F143">
        <v>12.83</v>
      </c>
      <c r="G143">
        <v>28.15</v>
      </c>
      <c r="H143">
        <v>3.2</v>
      </c>
      <c r="I143">
        <v>23</v>
      </c>
      <c r="J143">
        <v>26</v>
      </c>
      <c r="K143">
        <v>28.03</v>
      </c>
      <c r="L143">
        <v>22.89</v>
      </c>
      <c r="M143">
        <v>87.1</v>
      </c>
      <c r="N143">
        <v>0</v>
      </c>
      <c r="O143">
        <v>0.7</v>
      </c>
      <c r="P143">
        <v>1006</v>
      </c>
      <c r="Q143">
        <v>24.28</v>
      </c>
      <c r="R143">
        <v>13.18</v>
      </c>
    </row>
    <row r="144" spans="1:18" ht="13.5">
      <c r="A144">
        <v>134</v>
      </c>
      <c r="B144">
        <v>2005</v>
      </c>
      <c r="C144">
        <v>247</v>
      </c>
      <c r="D144">
        <v>2340</v>
      </c>
      <c r="E144">
        <v>0.72</v>
      </c>
      <c r="F144">
        <v>56.54</v>
      </c>
      <c r="G144">
        <v>37.99</v>
      </c>
      <c r="H144">
        <v>2.2</v>
      </c>
      <c r="I144">
        <v>23</v>
      </c>
      <c r="J144">
        <v>40</v>
      </c>
      <c r="K144">
        <v>17.99</v>
      </c>
      <c r="L144">
        <v>22.72</v>
      </c>
      <c r="M144">
        <v>87.4</v>
      </c>
      <c r="N144">
        <v>0</v>
      </c>
      <c r="O144">
        <v>0.1</v>
      </c>
      <c r="P144">
        <v>1007</v>
      </c>
      <c r="Q144">
        <v>24.15</v>
      </c>
      <c r="R144">
        <v>13.19</v>
      </c>
    </row>
    <row r="145" spans="1:18" ht="13.5">
      <c r="A145">
        <v>134</v>
      </c>
      <c r="B145">
        <v>2005</v>
      </c>
      <c r="C145">
        <v>247</v>
      </c>
      <c r="D145">
        <v>2350</v>
      </c>
      <c r="E145">
        <v>1.051</v>
      </c>
      <c r="F145">
        <v>28.35</v>
      </c>
      <c r="G145">
        <v>38.18</v>
      </c>
      <c r="H145">
        <v>2.7</v>
      </c>
      <c r="I145">
        <v>23</v>
      </c>
      <c r="J145">
        <v>42</v>
      </c>
      <c r="K145">
        <v>44.03</v>
      </c>
      <c r="L145">
        <v>22.79</v>
      </c>
      <c r="M145">
        <v>87.9</v>
      </c>
      <c r="N145">
        <v>0</v>
      </c>
      <c r="O145">
        <v>0.6</v>
      </c>
      <c r="P145">
        <v>1007</v>
      </c>
      <c r="Q145">
        <v>23.98</v>
      </c>
      <c r="R145">
        <v>13.18</v>
      </c>
    </row>
    <row r="146" spans="1:18" ht="13.5">
      <c r="A146">
        <v>134</v>
      </c>
      <c r="B146">
        <v>2005</v>
      </c>
      <c r="C146">
        <v>247</v>
      </c>
      <c r="D146">
        <v>2400</v>
      </c>
      <c r="E146">
        <v>0.596</v>
      </c>
      <c r="F146">
        <v>80.3</v>
      </c>
      <c r="G146">
        <v>38.08</v>
      </c>
      <c r="H146">
        <v>1.95</v>
      </c>
      <c r="I146">
        <v>23</v>
      </c>
      <c r="J146">
        <v>51</v>
      </c>
      <c r="K146">
        <v>101.4</v>
      </c>
      <c r="L146">
        <v>22.92</v>
      </c>
      <c r="M146">
        <v>88</v>
      </c>
      <c r="N146">
        <v>0</v>
      </c>
      <c r="O146">
        <v>2.3</v>
      </c>
      <c r="P146">
        <v>1007</v>
      </c>
      <c r="Q146">
        <v>23.93</v>
      </c>
      <c r="R146">
        <v>13.19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6" sqref="D6"/>
    </sheetView>
  </sheetViews>
  <sheetFormatPr defaultColWidth="9.00390625" defaultRowHeight="13.5"/>
  <cols>
    <col min="1" max="2" width="11.625" style="0" bestFit="1" customWidth="1"/>
    <col min="3" max="3" width="9.50390625" style="0" bestFit="1" customWidth="1"/>
  </cols>
  <sheetData>
    <row r="1" spans="2:3" ht="13.5">
      <c r="B1" t="s">
        <v>18</v>
      </c>
      <c r="C1" t="s">
        <v>19</v>
      </c>
    </row>
    <row r="2" spans="1:3" ht="13.5">
      <c r="A2" s="2">
        <v>38171</v>
      </c>
      <c r="B2" s="2">
        <v>37986</v>
      </c>
      <c r="C2" s="3">
        <f>A2-B2</f>
        <v>185</v>
      </c>
    </row>
    <row r="4" spans="1:5" ht="13.5">
      <c r="A4" t="s">
        <v>18</v>
      </c>
      <c r="B4" t="s">
        <v>20</v>
      </c>
      <c r="C4" t="s">
        <v>21</v>
      </c>
      <c r="D4" t="s">
        <v>22</v>
      </c>
      <c r="E4" s="7" t="s">
        <v>19</v>
      </c>
    </row>
    <row r="5" spans="1:5" ht="13.5">
      <c r="A5" s="2">
        <v>38352</v>
      </c>
      <c r="B5">
        <v>2005</v>
      </c>
      <c r="C5">
        <v>9</v>
      </c>
      <c r="D5">
        <v>4</v>
      </c>
      <c r="E5" s="3">
        <f>DATE(B5,C5,D5)-A5</f>
        <v>247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00390625" defaultRowHeight="13.5"/>
  <sheetData>
    <row r="1" spans="1:2" ht="13.5">
      <c r="A1" t="s">
        <v>40</v>
      </c>
      <c r="B1" t="s">
        <v>41</v>
      </c>
    </row>
    <row r="2" ht="13.5">
      <c r="A2" t="s">
        <v>42</v>
      </c>
    </row>
    <row r="3" ht="13.5">
      <c r="B3" t="s">
        <v>43</v>
      </c>
    </row>
    <row r="4" ht="13.5">
      <c r="B4" t="s">
        <v>44</v>
      </c>
    </row>
    <row r="5" ht="13.5">
      <c r="B5" t="s">
        <v>45</v>
      </c>
    </row>
    <row r="7" ht="13.5">
      <c r="B7" t="s">
        <v>57</v>
      </c>
    </row>
    <row r="8" ht="13.5">
      <c r="B8" t="s">
        <v>58</v>
      </c>
    </row>
    <row r="9" ht="13.5">
      <c r="B9" t="s">
        <v>59</v>
      </c>
    </row>
    <row r="10" ht="13.5">
      <c r="B10" t="s">
        <v>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国土環境株式会社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koshida</dc:creator>
  <cp:keywords/>
  <dc:description/>
  <cp:lastModifiedBy>koshida</cp:lastModifiedBy>
  <dcterms:created xsi:type="dcterms:W3CDTF">2004-07-03T05:51:50Z</dcterms:created>
  <dcterms:modified xsi:type="dcterms:W3CDTF">2005-09-05T19:03:17Z</dcterms:modified>
  <cp:category/>
  <cp:version/>
  <cp:contentType/>
  <cp:contentStatus/>
</cp:coreProperties>
</file>